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125" documentId="13_ncr:1_{F6CB121F-512D-4AA6-A0C1-0FB36C537598}" xr6:coauthVersionLast="47" xr6:coauthVersionMax="47" xr10:uidLastSave="{A9AECE71-3877-4786-91A1-DB82F675448D}"/>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 i="6"/>
  <c r="J16"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B3" i="6"/>
  <c r="G3" i="6"/>
  <c r="L3" i="6"/>
  <c r="B2" i="6"/>
  <c r="G2" i="6"/>
  <c r="L2" i="6"/>
  <c r="J17" i="6"/>
  <c r="J18" i="6"/>
  <c r="J19" i="6"/>
  <c r="J20" i="6"/>
  <c r="J21" i="6"/>
  <c r="J22" i="6"/>
  <c r="I3" i="5"/>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4" i="6"/>
  <c r="G4" i="6"/>
  <c r="L4" i="6"/>
  <c r="B5" i="6"/>
  <c r="G5" i="6"/>
  <c r="L5" i="6"/>
  <c r="B6" i="6"/>
  <c r="G6" i="6"/>
  <c r="L6" i="6"/>
  <c r="B7" i="6"/>
  <c r="G7" i="6"/>
  <c r="L7" i="6"/>
  <c r="B8" i="6"/>
  <c r="G8" i="6"/>
  <c r="L8" i="6"/>
  <c r="B9" i="6"/>
  <c r="G9" i="6"/>
  <c r="L9" i="6"/>
  <c r="B10" i="6"/>
  <c r="G10" i="6"/>
  <c r="L10" i="6"/>
  <c r="B11" i="6"/>
  <c r="G11" i="6"/>
  <c r="L1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<sst xmlns="http://schemas.openxmlformats.org/spreadsheetml/2006/main" count="179024" uniqueCount="39104">
  <si>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</si>
  <si>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</si>
  <si>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</si>
  <si>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</si>
  <si>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</si>
  <si>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</si>
  <si>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</si>
  <si>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</si>
  <si>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</si>
  <si>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</si>
  <si>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</si>
  <si>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</si>
  <si>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</si>
  <si>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</si>
  <si>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</si>
  <si>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</si>
  <si>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</si>
  <si>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</si>
  <si>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</si>
  <si>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</si>
  <si>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</si>
  <si>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</si>
  <si>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</si>
  <si>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</si>
  <si>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</si>
  <si>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</si>
  <si>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</si>
  <si>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</si>
  <si>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</si>
  <si>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</si>
  <si>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</si>
  <si>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</si>
  <si>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</si>
  <si>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</si>
  <si>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</si>
  <si>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</si>
  <si>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</si>
  <si>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</si>
  <si>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</si>
  <si>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</si>
  <si>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</si>
  <si>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</si>
  <si>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</si>
  <si>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</si>
  <si>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</si>
  <si>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</si>
  <si>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</si>
  <si>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</si>
  <si>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</si>
  <si>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</si>
  <si>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</si>
  <si>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</si>
  <si>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</si>
  <si>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</si>
  <si>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</si>
  <si>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</si>
  <si>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</si>
  <si>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</si>
  <si>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</si>
  <si>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</si>
  <si>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</si>
  <si>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</si>
  <si>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</si>
  <si>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</si>
  <si>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</si>
  <si>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</si>
  <si>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</si>
  <si>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</si>
  <si>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</si>
  <si>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</si>
  <si>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</si>
  <si>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</si>
  <si>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</si>
  <si>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</si>
  <si>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</si>
  <si>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</si>
  <si>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</si>
  <si>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</si>
  <si>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</si>
  <si>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</si>
  <si>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</si>
  <si>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</si>
  <si>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</si>
  <si>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</si>
  <si>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</si>
  <si>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</si>
  <si>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</si>
  <si>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</si>
  <si>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</si>
  <si>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</si>
  <si>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</si>
  <si>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</si>
  <si>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</si>
  <si>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</si>
  <si>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</si>
  <si>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</si>
  <si>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</si>
  <si>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</si>
  <si>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</si>
  <si>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</si>
  <si>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</si>
  <si>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</si>
  <si>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</si>
  <si>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</si>
  <si>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</si>
  <si>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</si>
  <si>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</si>
  <si>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</si>
  <si>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</si>
  <si>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</si>
  <si>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</si>
  <si>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</si>
  <si>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</si>
  <si>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</si>
  <si>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</si>
  <si>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</si>
  <si>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</si>
  <si>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</si>
  <si>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</si>
  <si>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</si>
  <si>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</si>
  <si>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</si>
  <si>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</si>
  <si>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</si>
  <si>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</si>
  <si>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</si>
  <si>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</si>
  <si>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</si>
  <si>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</si>
  <si>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</si>
  <si>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</si>
  <si>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</si>
  <si>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</si>
  <si>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</si>
  <si>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</si>
  <si>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</si>
  <si>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</si>
  <si>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</si>
  <si>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</si>
  <si>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</si>
  <si>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</si>
  <si>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</si>
  <si>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</si>
  <si>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</si>
  <si>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</si>
  <si>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</si>
  <si>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</si>
  <si>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</si>
  <si>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</si>
  <si>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</si>
  <si>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</si>
  <si>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</si>
  <si>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</si>
  <si>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</si>
  <si>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</si>
  <si>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</si>
  <si>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</si>
  <si>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</si>
  <si>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</si>
  <si>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</si>
  <si>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</si>
  <si>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</si>
  <si>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</si>
  <si>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</si>
  <si>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</si>
  <si>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</si>
  <si>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</si>
  <si>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</si>
  <si>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</si>
  <si>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</si>
  <si>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</si>
  <si>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</si>
  <si>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</si>
  <si>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</si>
  <si>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</si>
  <si>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</si>
  <si>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</si>
  <si>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</si>
  <si>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</si>
  <si>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</si>
  <si>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</si>
  <si>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</si>
  <si>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</si>
  <si>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</si>
  <si>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</si>
  <si>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</si>
  <si>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</si>
  <si>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</si>
  <si>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</si>
  <si>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</si>
  <si>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</si>
  <si>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</si>
  <si>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</si>
  <si>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</si>
  <si>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</si>
  <si>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</si>
  <si>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</si>
  <si>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</si>
  <si>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</si>
  <si>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</si>
  <si>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</si>
  <si>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</si>
  <si>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</si>
  <si>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</si>
  <si>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</si>
  <si>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</si>
  <si>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</si>
  <si>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</si>
  <si>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</si>
  <si>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</si>
  <si>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</si>
  <si>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</si>
  <si>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</si>
  <si>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</si>
  <si>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</si>
  <si>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</si>
  <si>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</si>
  <si>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</si>
  <si>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</si>
  <si>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</si>
  <si>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</si>
  <si>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</si>
  <si>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</si>
  <si>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</si>
  <si>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</si>
  <si>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</si>
  <si>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</si>
  <si>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</si>
  <si>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</si>
  <si>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</si>
  <si>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</si>
  <si>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</si>
  <si>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</si>
  <si>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</si>
  <si>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</si>
  <si>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</si>
  <si>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</si>
  <si>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</si>
  <si>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</si>
  <si>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</si>
  <si>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</si>
  <si>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</si>
  <si>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</si>
  <si>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</si>
  <si>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</si>
  <si>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</si>
  <si>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</si>
  <si>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</si>
  <si>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</si>
  <si>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</si>
  <si>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</si>
  <si>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</si>
  <si>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</si>
  <si>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</si>
  <si>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</si>
  <si>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</si>
  <si>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</si>
  <si>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</si>
  <si>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</si>
  <si>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</si>
  <si>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</si>
  <si>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</si>
  <si>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</si>
  <si>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</si>
  <si>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</si>
  <si>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</si>
  <si>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</si>
  <si>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</si>
  <si>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</si>
  <si>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</si>
  <si>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</si>
  <si>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</si>
  <si>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</si>
  <si>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</si>
  <si>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</si>
  <si>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</si>
  <si>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</si>
  <si>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</si>
  <si>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</si>
  <si>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</si>
  <si>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</si>
  <si>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</si>
  <si>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</si>
  <si>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</si>
  <si>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</si>
  <si>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</si>
  <si>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</si>
  <si>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</si>
  <si>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</si>
  <si>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</si>
  <si>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</si>
  <si>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</si>
  <si>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</si>
  <si>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</si>
  <si>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</si>
  <si>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</si>
  <si>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</si>
  <si>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</si>
  <si>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</si>
  <si>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</si>
  <si>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</si>
  <si>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</si>
  <si>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</si>
  <si>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</si>
  <si>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</si>
  <si>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</si>
  <si>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</si>
  <si>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</si>
  <si>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</si>
  <si>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</si>
  <si>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</si>
  <si>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</si>
  <si>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</si>
  <si>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</si>
  <si>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</si>
  <si>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</si>
  <si>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</si>
  <si>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</si>
  <si>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</si>
  <si>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</si>
  <si>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</si>
  <si>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</si>
  <si>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</si>
  <si>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</si>
  <si>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</si>
  <si>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</si>
  <si>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</si>
  <si>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</si>
  <si>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</si>
  <si>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</si>
  <si>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</si>
  <si>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</si>
  <si>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</si>
  <si>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</si>
  <si>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</si>
  <si>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</si>
  <si>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</si>
  <si>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</si>
  <si>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</si>
  <si>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</si>
  <si>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</si>
  <si>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</si>
  <si>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</si>
  <si>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</si>
  <si>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</si>
  <si>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</si>
  <si>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</si>
  <si>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</si>
  <si>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</si>
  <si>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</si>
  <si>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</si>
  <si>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</si>
  <si>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</si>
  <si>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</si>
  <si>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</si>
  <si>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</si>
  <si>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</si>
  <si>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</si>
  <si>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</si>
  <si>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</si>
  <si>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</si>
  <si>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</si>
  <si>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</si>
  <si>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</si>
  <si>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</si>
  <si>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</si>
  <si>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</si>
  <si>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</si>
  <si>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</si>
  <si>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</si>
  <si>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</si>
  <si>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</si>
  <si>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</si>
  <si>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</si>
  <si>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</si>
  <si>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</si>
  <si>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</si>
  <si>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</si>
  <si>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</si>
  <si>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</si>
  <si>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</si>
  <si>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</si>
  <si>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</si>
  <si>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</si>
  <si>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</si>
  <si>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</si>
  <si>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</si>
  <si>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</si>
  <si>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</si>
  <si>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</si>
  <si>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</si>
  <si>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</si>
  <si>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</si>
  <si>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</si>
  <si>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</si>
  <si>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</si>
  <si>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</si>
  <si>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</si>
  <si>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</si>
  <si>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</si>
  <si>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</si>
  <si>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</si>
  <si>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</si>
  <si>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</si>
  <si>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</si>
  <si>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</si>
  <si>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</si>
  <si>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</si>
  <si>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</si>
  <si>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</si>
  <si>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</si>
  <si>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</si>
  <si>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</si>
  <si>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</si>
  <si>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</si>
  <si>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</si>
  <si>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</si>
  <si>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</si>
  <si>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</si>
  <si>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</si>
  <si>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</si>
  <si>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</si>
  <si>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</si>
  <si>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</si>
  <si>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</si>
  <si>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</si>
  <si>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</si>
  <si>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</si>
  <si>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</si>
  <si>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</si>
  <si>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</si>
  <si>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</si>
  <si>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</si>
  <si>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</si>
  <si>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</si>
  <si>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</si>
  <si>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</si>
  <si>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</si>
  <si>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</si>
  <si>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</si>
  <si>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</si>
  <si>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</si>
  <si>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</si>
  <si>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</si>
  <si>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</si>
  <si>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</si>
  <si>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</si>
  <si>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</si>
  <si>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</si>
  <si>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</si>
  <si>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</si>
  <si>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</si>
  <si>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</si>
  <si>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</si>
  <si>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</si>
  <si>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</si>
  <si>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</si>
  <si>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</si>
  <si>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</si>
  <si>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</si>
  <si>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</si>
  <si>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</si>
  <si>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</si>
  <si>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</si>
  <si>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</si>
  <si>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</si>
  <si>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</si>
  <si>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</si>
  <si>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</si>
  <si>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</si>
  <si>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</si>
  <si>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</si>
  <si>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</si>
  <si>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</si>
  <si>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</si>
  <si>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</si>
  <si>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</si>
  <si>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</si>
  <si>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</si>
  <si>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</si>
  <si>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</si>
  <si>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</si>
  <si>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</si>
  <si>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</si>
  <si>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</si>
  <si>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</si>
  <si>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</si>
  <si>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</si>
  <si>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</si>
  <si>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</si>
  <si>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</si>
  <si>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</si>
  <si>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</si>
  <si>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</si>
  <si>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</si>
  <si>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</si>
  <si>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</si>
  <si>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</si>
  <si>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</si>
  <si>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</si>
  <si>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</si>
  <si>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</si>
  <si>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</si>
  <si>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</si>
  <si>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</si>
  <si>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</si>
  <si>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</si>
  <si>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</si>
  <si>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</si>
  <si>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</si>
  <si>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</si>
  <si>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</si>
  <si>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</si>
  <si>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</si>
  <si>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</si>
  <si>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</si>
  <si>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</si>
  <si>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</si>
  <si>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</si>
  <si>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</si>
  <si>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</si>
  <si>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</si>
  <si>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</si>
  <si>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</si>
  <si>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</si>
  <si>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</si>
  <si>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</si>
  <si>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</si>
  <si>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</si>
  <si>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</si>
  <si>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</si>
  <si>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</si>
  <si>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</si>
  <si>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</si>
  <si>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</si>
  <si>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</si>
  <si>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</si>
  <si>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</si>
  <si>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</si>
  <si>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</si>
  <si>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</si>
  <si>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</si>
  <si>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</si>
  <si>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</si>
  <si>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</si>
  <si>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</si>
  <si>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</si>
  <si>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</si>
  <si>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</si>
  <si>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</si>
  <si>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</si>
  <si>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</si>
  <si>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</si>
  <si>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</si>
  <si>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</si>
  <si>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</si>
  <si>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</si>
  <si>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</si>
  <si>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</si>
  <si>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</si>
  <si>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</si>
  <si>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</si>
  <si>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</si>
  <si>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</si>
  <si>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</si>
  <si>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</si>
  <si>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</si>
  <si>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</si>
  <si>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</si>
  <si>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</si>
  <si>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</si>
  <si>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</si>
  <si>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</si>
  <si>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</si>
  <si>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</si>
  <si>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</si>
  <si>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</si>
  <si>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</si>
  <si>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</si>
  <si>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</si>
  <si>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</si>
  <si>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</si>
  <si>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</si>
  <si>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</si>
  <si>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</si>
  <si>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</si>
  <si>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</si>
  <si>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</si>
  <si>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</si>
  <si>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</si>
  <si>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</si>
  <si>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</si>
  <si>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</si>
  <si>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</si>
  <si>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</si>
  <si>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</si>
  <si>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</si>
  <si>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</si>
  <si>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</si>
  <si>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</si>
  <si>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</si>
  <si>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</si>
  <si>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</si>
  <si>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</si>
  <si>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</si>
  <si>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</si>
  <si>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</si>
  <si>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</si>
  <si>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</si>
  <si>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</si>
  <si>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</si>
  <si>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</si>
  <si>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</si>
  <si>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</si>
  <si>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</si>
  <si>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</si>
  <si>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</si>
  <si>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</si>
  <si>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</si>
  <si>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</si>
  <si>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</si>
  <si>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</si>
  <si>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</si>
  <si>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</si>
  <si>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</si>
  <si>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</si>
  <si>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</si>
  <si>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</si>
  <si>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</si>
  <si>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</si>
  <si>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</si>
  <si>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</si>
  <si>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</si>
  <si>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</si>
  <si>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</si>
  <si>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</si>
  <si>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</si>
  <si>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</si>
  <si>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</si>
  <si>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</si>
  <si>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</si>
  <si>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</si>
  <si>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</si>
  <si>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</si>
  <si>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</si>
  <si>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</si>
  <si>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</si>
  <si>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</si>
  <si>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</si>
  <si>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</si>
  <si>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</si>
  <si>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</si>
  <si>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</si>
  <si>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</si>
  <si>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</si>
  <si>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</si>
  <si>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</si>
  <si>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</si>
  <si>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</si>
  <si>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</si>
  <si>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</si>
  <si>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</si>
  <si>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</si>
  <si>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</si>
  <si>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</si>
  <si>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</si>
  <si>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</si>
  <si>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</si>
  <si>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</si>
  <si>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</si>
  <si>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</si>
  <si>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</si>
  <si>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</si>
  <si>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</si>
  <si>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</si>
  <si>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</si>
  <si>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</si>
  <si>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</si>
  <si>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</si>
  <si>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</si>
  <si>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</si>
  <si>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</si>
  <si>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</si>
  <si>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</si>
  <si>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</si>
  <si>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</si>
  <si>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</si>
  <si>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</si>
  <si>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</si>
  <si>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</si>
  <si>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</si>
  <si>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</si>
  <si>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</si>
  <si>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</si>
  <si>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</si>
  <si>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</si>
  <si>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</si>
  <si>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</si>
  <si>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</si>
  <si>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</si>
  <si>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</si>
  <si>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</si>
  <si>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</si>
  <si>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</si>
  <si>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</si>
  <si>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</si>
  <si>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</si>
  <si>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</si>
  <si>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</si>
  <si>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</si>
  <si>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</si>
  <si>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</si>
  <si>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</si>
  <si>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</si>
  <si>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</si>
  <si>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</si>
  <si>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</si>
  <si>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</si>
  <si>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</si>
  <si>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</si>
  <si>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</si>
  <si>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</si>
  <si>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</si>
  <si>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</si>
  <si>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</si>
  <si>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</si>
  <si>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</si>
  <si>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</si>
  <si>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</si>
  <si>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</si>
  <si>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</si>
  <si>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</si>
  <si>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</si>
  <si>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</si>
  <si>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</si>
  <si>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</si>
  <si>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</si>
  <si>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</si>
  <si>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</si>
  <si>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</si>
  <si>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</si>
  <si>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</si>
  <si>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</si>
  <si>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</si>
  <si>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</si>
  <si>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</si>
  <si>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</si>
  <si>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</si>
  <si>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</si>
  <si>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</si>
  <si>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</si>
  <si>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</si>
  <si>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</si>
  <si>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</si>
  <si>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</si>
  <si>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</si>
  <si>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</si>
  <si>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</si>
  <si>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</si>
  <si>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</si>
  <si>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</si>
  <si>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</si>
  <si>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</si>
  <si>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</si>
  <si>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</si>
  <si>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</si>
  <si>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</si>
  <si>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</si>
  <si>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</si>
  <si>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</si>
  <si>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</si>
  <si>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</si>
  <si>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</si>
  <si>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</si>
  <si>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</si>
  <si>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</si>
  <si>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</si>
  <si>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</si>
  <si>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</si>
  <si>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</si>
  <si>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</si>
  <si>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</si>
  <si>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</si>
  <si>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</si>
  <si>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</si>
  <si>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</si>
  <si>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</si>
  <si>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</si>
  <si>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</si>
  <si>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</si>
  <si>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</si>
  <si>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</si>
  <si>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</si>
  <si>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</si>
  <si>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</si>
  <si>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</si>
  <si>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</si>
  <si>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</si>
  <si>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</si>
  <si>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</si>
  <si>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</si>
  <si>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</si>
  <si>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</si>
  <si>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</si>
  <si>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</si>
  <si>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</si>
  <si>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</si>
  <si>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</si>
  <si>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</si>
  <si>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</si>
  <si>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</si>
  <si>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</si>
  <si>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</si>
  <si>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</si>
  <si>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</si>
  <si>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</si>
  <si>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</si>
  <si>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</si>
  <si>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</si>
  <si>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</si>
  <si>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</si>
  <si>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</si>
  <si>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</si>
  <si>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</si>
  <si>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</si>
  <si>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</si>
  <si>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</si>
  <si>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</si>
  <si>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</si>
  <si>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</si>
  <si>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</si>
  <si>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</si>
  <si>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</si>
  <si>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</si>
  <si>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</si>
  <si>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</si>
  <si>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</si>
  <si>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</si>
  <si>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</si>
  <si>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</si>
  <si>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</si>
  <si>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</si>
  <si>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</si>
  <si>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</si>
  <si>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</si>
  <si>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</si>
  <si>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</si>
  <si>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</si>
  <si>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</si>
  <si>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</si>
  <si>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</si>
  <si>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</si>
  <si>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</si>
  <si>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</si>
  <si>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</si>
  <si>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</si>
  <si>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</si>
  <si>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</si>
  <si>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</si>
  <si>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</si>
  <si>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</si>
  <si>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</si>
  <si>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</si>
  <si>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</si>
  <si>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</si>
  <si>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</si>
  <si>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</si>
  <si>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</si>
  <si>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</si>
  <si>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</si>
  <si>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</si>
  <si>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</si>
  <si>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</si>
  <si>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</si>
  <si>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</si>
  <si>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</si>
  <si>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</si>
  <si>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</si>
  <si>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</si>
  <si>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</si>
  <si>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</si>
  <si>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</si>
  <si>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</si>
  <si>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</si>
  <si>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</si>
  <si>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</si>
  <si>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</si>
  <si>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</si>
  <si>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</si>
  <si>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</si>
  <si>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</si>
  <si>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</si>
  <si>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</si>
  <si>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</si>
  <si>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</si>
  <si>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</si>
  <si>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</si>
  <si>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</si>
  <si>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</si>
  <si>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</si>
  <si>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</si>
  <si>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</si>
  <si>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</si>
  <si>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</si>
  <si>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</si>
  <si>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</si>
  <si>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</si>
  <si>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</si>
  <si>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</si>
  <si>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</si>
  <si>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</si>
  <si>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</si>
  <si>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</si>
  <si>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</si>
  <si>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</si>
  <si>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</si>
  <si>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</si>
  <si>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</si>
  <si>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</si>
  <si>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</si>
  <si>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</si>
  <si>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</si>
  <si>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</si>
  <si>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</si>
  <si>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</si>
  <si>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</si>
  <si>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</si>
  <si>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</si>
  <si>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</si>
  <si>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</si>
  <si>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</si>
  <si>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</si>
  <si>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</si>
  <si>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</si>
  <si>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</si>
  <si>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</si>
  <si>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</si>
  <si>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</si>
  <si>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</si>
  <si>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</si>
  <si>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</si>
  <si>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</si>
  <si>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</si>
  <si>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</si>
  <si>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</si>
  <si>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</si>
  <si>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</si>
  <si>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</si>
  <si>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</si>
  <si>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</si>
  <si>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</si>
  <si>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</si>
  <si>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</si>
  <si>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</si>
  <si>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</si>
  <si>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</si>
  <si>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</si>
  <si>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</si>
  <si>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</si>
  <si>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</si>
  <si>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</si>
  <si>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</si>
  <si>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</si>
  <si>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</si>
  <si>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</si>
  <si>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</si>
  <si>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</si>
  <si>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</si>
  <si>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</si>
  <si>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</si>
  <si>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</si>
  <si>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</si>
  <si>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</si>
  <si>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</si>
  <si>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</si>
  <si>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</si>
  <si>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</si>
  <si>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</si>
  <si>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</si>
  <si>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</si>
  <si>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</si>
  <si>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</si>
  <si>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</si>
  <si>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</si>
  <si>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</si>
  <si>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</si>
  <si>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</si>
  <si>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</si>
  <si>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</si>
  <si>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</si>
  <si>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</si>
  <si>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</si>
  <si>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</si>
  <si>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</si>
  <si>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</si>
  <si>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</si>
  <si>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</si>
  <si>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</si>
  <si>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</si>
  <si>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</si>
  <si>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</si>
  <si>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</si>
  <si>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</si>
  <si>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</si>
  <si>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</si>
  <si>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</si>
  <si>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</si>
  <si>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</si>
  <si>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</si>
  <si>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</si>
  <si>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</si>
  <si>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</si>
  <si>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</si>
  <si>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</si>
  <si>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</si>
  <si>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</si>
  <si>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</si>
  <si>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</si>
  <si>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</si>
  <si>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</si>
  <si>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</si>
  <si>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</si>
  <si>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</si>
  <si>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</si>
  <si>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</si>
  <si>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</si>
  <si>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</si>
  <si>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</si>
  <si>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</si>
  <si>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</si>
  <si>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</si>
  <si>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</si>
  <si>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</si>
  <si>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</si>
  <si>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</si>
  <si>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</si>
  <si>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</si>
  <si>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</si>
  <si>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</si>
  <si>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</si>
  <si>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</si>
  <si>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</si>
  <si>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</si>
  <si>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</si>
  <si>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</si>
  <si>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</si>
  <si>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</si>
  <si>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</si>
  <si>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</si>
  <si>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</si>
  <si>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</si>
  <si>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</si>
  <si>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</si>
  <si>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</si>
  <si>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</si>
  <si>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</si>
  <si>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</si>
  <si>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</si>
  <si>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</si>
  <si>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</si>
  <si>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</si>
  <si>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</si>
  <si>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</si>
  <si>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</si>
  <si>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</si>
  <si>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</si>
  <si>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</si>
  <si>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</si>
  <si>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</si>
  <si>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</si>
  <si>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</si>
  <si>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</si>
  <si>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</si>
  <si>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</si>
  <si>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</si>
  <si>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</si>
  <si>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</si>
  <si>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</si>
  <si>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</si>
  <si>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</si>
  <si>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</si>
  <si>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</si>
  <si>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</si>
  <si>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</si>
  <si>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</si>
  <si>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</si>
  <si>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</si>
  <si>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</si>
  <si>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</si>
  <si>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</si>
  <si>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</si>
  <si>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</si>
  <si>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</si>
  <si>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</si>
  <si>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</si>
  <si>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</si>
  <si>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</si>
  <si>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</si>
  <si>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</si>
  <si>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</si>
  <si>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</si>
  <si>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</si>
  <si>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</si>
  <si>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</si>
  <si>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</si>
  <si>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</si>
  <si>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</si>
  <si>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</si>
  <si>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</si>
  <si>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</si>
  <si>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</si>
  <si>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</si>
  <si>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</si>
  <si>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</si>
  <si>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</si>
  <si>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</si>
  <si>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</si>
  <si>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</si>
  <si>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</si>
  <si>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</si>
  <si>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</si>
  <si>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</si>
  <si>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</si>
  <si>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</si>
  <si>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</si>
  <si>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</si>
  <si>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</si>
  <si>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</si>
  <si>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</si>
  <si>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</si>
  <si>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</si>
  <si>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</si>
  <si>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</si>
  <si>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</si>
  <si>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</si>
  <si>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</si>
  <si>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</si>
  <si>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</si>
  <si>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</si>
  <si>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</si>
  <si>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</si>
  <si>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</si>
  <si>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</si>
  <si>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</si>
  <si>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</si>
  <si>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</si>
  <si>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</si>
  <si>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</si>
  <si>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</si>
  <si>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</si>
  <si>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</si>
  <si>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</si>
  <si>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</si>
  <si>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</si>
  <si>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</si>
  <si>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</si>
  <si>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</si>
  <si>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</si>
  <si>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</si>
  <si>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</si>
  <si>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</si>
  <si>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</si>
  <si>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</si>
  <si>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</si>
  <si>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</si>
  <si>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</si>
  <si>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</si>
  <si>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</si>
  <si>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</si>
  <si>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</si>
  <si>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</si>
  <si>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</si>
  <si>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</si>
  <si>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</si>
  <si>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</si>
  <si>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</si>
  <si>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</si>
  <si>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</si>
  <si>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</si>
  <si>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</si>
  <si>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</si>
  <si>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</si>
  <si>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</si>
  <si>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</si>
  <si>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</si>
  <si>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</si>
  <si>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</si>
  <si>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</si>
  <si>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</si>
  <si>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</si>
  <si>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</si>
  <si>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</si>
  <si>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</si>
  <si>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</si>
  <si>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</si>
  <si>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</si>
  <si>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</si>
  <si>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</si>
  <si>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</si>
  <si>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</si>
  <si>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</si>
  <si>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</si>
  <si>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</si>
  <si>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</si>
  <si>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</si>
  <si>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</si>
  <si>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</si>
  <si>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</si>
  <si>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</si>
  <si>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</si>
  <si>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</si>
  <si>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</si>
  <si>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</si>
  <si>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</si>
  <si>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</si>
  <si>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</si>
  <si>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</si>
  <si>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</si>
  <si>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</si>
  <si>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</si>
  <si>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</si>
  <si>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</si>
  <si>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</si>
  <si>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</si>
  <si>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</si>
  <si>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</si>
  <si>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</si>
  <si>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</si>
  <si>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</si>
  <si>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</si>
  <si>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</si>
  <si>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</si>
  <si>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</si>
  <si>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</si>
  <si>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</si>
  <si>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</si>
  <si>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</si>
  <si>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</si>
  <si>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</si>
  <si>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</si>
  <si>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</si>
  <si>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</si>
  <si>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</si>
  <si>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</si>
  <si>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</si>
  <si>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</si>
  <si>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</si>
  <si>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</si>
  <si>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</si>
  <si>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</si>
  <si>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</si>
  <si>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</si>
  <si>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</si>
  <si>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</si>
  <si>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</si>
  <si>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</si>
  <si>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</si>
  <si>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</si>
  <si>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</si>
  <si>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</si>
  <si>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</si>
  <si>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</si>
  <si>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</si>
  <si>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</si>
  <si>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</si>
  <si>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</si>
  <si>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</si>
  <si>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</si>
  <si>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</si>
  <si>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</si>
  <si>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</si>
  <si>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</si>
  <si>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</si>
  <si>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</si>
  <si>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</si>
  <si>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</si>
  <si>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</si>
  <si>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</si>
  <si>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</si>
  <si>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</si>
  <si>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</si>
  <si>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</si>
  <si>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</si>
  <si>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</si>
  <si>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</si>
  <si>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</si>
  <si>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</si>
  <si>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</si>
  <si>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</si>
  <si>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</si>
  <si>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</si>
  <si>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</si>
  <si>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</si>
  <si>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</si>
  <si>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</si>
  <si>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</si>
  <si>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</si>
  <si>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</si>
  <si>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</si>
  <si>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</si>
  <si>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</si>
  <si>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</si>
  <si>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</si>
  <si>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</si>
  <si>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</si>
  <si>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</si>
  <si>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</si>
  <si>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</si>
  <si>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</si>
  <si>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</si>
  <si>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</si>
  <si>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</si>
  <si>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</si>
  <si>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</si>
  <si>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</si>
  <si>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</si>
  <si>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</si>
  <si>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</si>
  <si>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</si>
  <si>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</si>
  <si>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</si>
  <si>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</si>
  <si>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</si>
  <si>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</si>
  <si>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</si>
  <si>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</si>
  <si>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</si>
  <si>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</si>
  <si>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</si>
  <si>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</si>
  <si>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</si>
  <si>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</si>
  <si>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</si>
  <si>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</si>
  <si>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</si>
  <si>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</si>
  <si>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</si>
  <si>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</si>
  <si>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</si>
  <si>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</si>
  <si>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</si>
  <si>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</si>
  <si>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</si>
  <si>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</si>
  <si>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</si>
  <si>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</si>
  <si>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</si>
  <si>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</si>
  <si>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</si>
  <si>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</si>
  <si>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</si>
  <si>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</si>
  <si>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</si>
  <si>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</si>
  <si>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</si>
  <si>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</si>
  <si>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</si>
  <si>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</si>
  <si>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</si>
  <si>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</si>
  <si>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</si>
  <si>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</si>
  <si>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</si>
  <si>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</si>
  <si>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</si>
  <si>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</si>
  <si>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</si>
  <si>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</si>
  <si>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</si>
  <si>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</si>
  <si>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</si>
  <si>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</si>
  <si>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</si>
  <si>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</si>
  <si>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</si>
  <si>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</si>
  <si>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</si>
  <si>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</si>
  <si>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</si>
  <si>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</si>
  <si>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</si>
  <si>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</si>
  <si>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</si>
  <si>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</si>
  <si>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</si>
  <si>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</si>
  <si>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</si>
  <si>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</si>
  <si>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</si>
  <si>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</si>
  <si>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</si>
  <si>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</si>
  <si>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</si>
  <si>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</si>
  <si>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</si>
  <si>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</si>
  <si>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</si>
  <si>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</si>
  <si>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</si>
  <si>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</si>
  <si>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</si>
  <si>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</si>
  <si>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</si>
  <si>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</si>
  <si>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</si>
  <si>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</si>
  <si>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</si>
  <si>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</si>
  <si>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</si>
  <si>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</si>
  <si>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</si>
  <si>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</si>
  <si>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</si>
  <si>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</si>
  <si>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</si>
  <si>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</si>
  <si>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</si>
  <si>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</si>
  <si>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</si>
  <si>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</si>
  <si>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</si>
  <si>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</si>
  <si>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</si>
  <si>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</si>
  <si>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</si>
  <si>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</si>
  <si>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</si>
  <si>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</si>
  <si>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</si>
  <si>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</si>
  <si>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</si>
  <si>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</si>
  <si>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</si>
  <si>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</si>
  <si>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</si>
  <si>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</si>
  <si>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</si>
  <si>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</si>
  <si>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</si>
  <si>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</si>
  <si>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</si>
  <si>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</si>
  <si>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</si>
  <si>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</si>
  <si>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</si>
  <si>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</si>
  <si>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</si>
  <si>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</si>
  <si>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</si>
  <si>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</si>
  <si>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</si>
  <si>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</si>
  <si>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</si>
  <si>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</si>
  <si>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</si>
  <si>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</si>
  <si>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</si>
  <si>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</si>
  <si>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</si>
  <si>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</si>
  <si>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</si>
  <si>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</si>
  <si>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</si>
  <si>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</si>
  <si>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</si>
  <si>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</si>
  <si>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</si>
  <si>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</si>
  <si>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</si>
  <si>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</si>
  <si>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</si>
  <si>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</si>
  <si>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</si>
  <si>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</si>
  <si>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</si>
  <si>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</si>
  <si>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</si>
  <si>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</si>
  <si>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</si>
  <si>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</si>
  <si>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</si>
  <si>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</si>
  <si>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</si>
  <si>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</si>
  <si>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</si>
  <si>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</si>
  <si>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</si>
  <si>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</si>
  <si>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</si>
  <si>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</si>
  <si>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</si>
  <si>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</si>
  <si>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</si>
  <si>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</si>
  <si>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</si>
  <si>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</si>
  <si>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</si>
  <si>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</si>
  <si>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</si>
  <si>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</si>
  <si>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</si>
  <si>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</si>
  <si>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</si>
  <si>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</si>
  <si>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</si>
  <si>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</si>
  <si>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</si>
  <si>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</si>
  <si>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</si>
  <si>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</si>
  <si>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</si>
  <si>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</si>
  <si>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</si>
  <si>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</si>
  <si>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</si>
  <si>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</si>
  <si>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</si>
  <si>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</si>
  <si>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</si>
  <si>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</si>
  <si>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</si>
  <si>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</si>
  <si>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</si>
  <si>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</si>
  <si>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</si>
  <si>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</si>
  <si>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</si>
  <si>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</si>
  <si>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</si>
  <si>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</si>
  <si>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</si>
  <si>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</si>
  <si>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</si>
  <si>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</si>
  <si>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</si>
  <si>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</si>
  <si>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</si>
  <si>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</si>
  <si>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</si>
  <si>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</si>
  <si>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</si>
  <si>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</si>
  <si>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</si>
  <si>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</si>
  <si>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</si>
  <si>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</si>
  <si>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</si>
  <si>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</si>
  <si>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</si>
  <si>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</si>
  <si>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</si>
  <si>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</si>
  <si>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</si>
  <si>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</si>
  <si>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</si>
  <si>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</si>
  <si>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</si>
  <si>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</si>
  <si>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</si>
  <si>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</si>
  <si>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</si>
  <si>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</si>
  <si>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</si>
  <si>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</si>
  <si>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</si>
  <si>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</si>
  <si>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</si>
  <si>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</si>
  <si>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</si>
  <si>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</si>
  <si>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</si>
  <si>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</si>
  <si>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</si>
  <si>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</si>
  <si>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</si>
  <si>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</si>
  <si>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</si>
  <si>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</si>
  <si>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</si>
  <si>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</si>
  <si>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</si>
  <si>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</si>
  <si>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</si>
  <si>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</si>
  <si>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</si>
  <si>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</si>
  <si>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</si>
  <si>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</si>
  <si>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</si>
  <si>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</si>
  <si>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</si>
  <si>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</si>
  <si>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</si>
  <si>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</si>
  <si>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</si>
  <si>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</si>
  <si>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</si>
  <si>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</si>
  <si>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</si>
  <si>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</si>
  <si>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</si>
  <si>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</si>
  <si>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</si>
  <si>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</si>
  <si>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</si>
  <si>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</si>
  <si>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</si>
  <si>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</si>
  <si>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</si>
  <si>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</si>
  <si>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</si>
  <si>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</si>
  <si>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</si>
  <si>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</si>
  <si>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</si>
  <si>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</si>
  <si>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</si>
  <si>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</si>
  <si>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</si>
  <si>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</si>
  <si>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</si>
  <si>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</si>
  <si>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</si>
  <si>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</si>
  <si>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</si>
  <si>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</si>
  <si>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</si>
  <si>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</si>
  <si>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</si>
  <si>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</si>
  <si>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</si>
  <si>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</si>
  <si>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</si>
  <si>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</si>
  <si>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</si>
  <si>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</si>
  <si>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</si>
  <si>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</si>
  <si>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</si>
  <si>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</si>
  <si>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</si>
  <si>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</si>
  <si>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</si>
  <si>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</si>
  <si>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</si>
  <si>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</si>
  <si>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</si>
  <si>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</si>
  <si>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</si>
  <si>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</si>
  <si>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</si>
  <si>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</si>
  <si>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</si>
  <si>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</si>
  <si>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</si>
  <si>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</si>
  <si>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</si>
  <si>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</si>
  <si>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</si>
  <si>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</si>
  <si>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</si>
  <si>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</si>
  <si>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</si>
  <si>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</si>
  <si>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</si>
  <si>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</si>
  <si>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</si>
  <si>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</si>
  <si>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</si>
  <si>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</si>
  <si>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</si>
  <si>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</si>
  <si>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</si>
  <si>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</si>
  <si>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</si>
  <si>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</si>
  <si>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</si>
  <si>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</si>
  <si>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</si>
  <si>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</si>
  <si>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</si>
  <si>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</si>
  <si>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</si>
  <si>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</si>
  <si>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</si>
  <si>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</si>
  <si>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</si>
  <si>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</si>
  <si>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</si>
  <si>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</si>
  <si>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</si>
  <si>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</si>
  <si>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</si>
  <si>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</si>
  <si>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</si>
  <si>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</si>
  <si>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</si>
  <si>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</si>
  <si>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</si>
  <si>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</si>
  <si>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</si>
  <si>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</si>
  <si>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</si>
  <si>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</si>
  <si>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</si>
  <si>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</si>
  <si>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</si>
  <si>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</si>
  <si>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</si>
  <si>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</si>
  <si>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</si>
  <si>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</si>
  <si>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</si>
  <si>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</si>
  <si>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</si>
  <si>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</si>
  <si>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</si>
  <si>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</si>
  <si>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</si>
  <si>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</si>
  <si>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</si>
  <si>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</si>
  <si>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</si>
  <si>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</si>
  <si>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</si>
  <si>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</si>
  <si>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</si>
  <si>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</si>
  <si>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</si>
  <si>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</si>
  <si>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</si>
  <si>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</si>
  <si>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</si>
  <si>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</si>
  <si>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</si>
  <si>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</si>
  <si>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</si>
  <si>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</si>
  <si>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</si>
  <si>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</si>
  <si>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</si>
  <si>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</si>
  <si>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</si>
  <si>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</si>
  <si>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</si>
  <si>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</si>
  <si>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</si>
  <si>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</si>
  <si>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</si>
  <si>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</si>
  <si>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</si>
  <si>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</si>
  <si>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</si>
  <si>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</si>
  <si>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</si>
  <si>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</si>
  <si>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</si>
  <si>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</si>
  <si>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</si>
  <si>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</si>
  <si>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</si>
  <si>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</si>
  <si>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</si>
  <si>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</si>
  <si>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</si>
  <si>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</si>
  <si>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</si>
  <si>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</si>
  <si>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</si>
  <si>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</si>
  <si>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</si>
  <si>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</si>
  <si>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</si>
  <si>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</si>
  <si>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</si>
  <si>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</si>
  <si>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</si>
  <si>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</si>
  <si>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</si>
  <si>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</si>
  <si>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</si>
  <si>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</si>
  <si>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</si>
  <si>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</si>
  <si>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</si>
  <si>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</si>
  <si>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</si>
  <si>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</si>
  <si>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</si>
  <si>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</si>
  <si>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</si>
  <si>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</si>
  <si>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</si>
  <si>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</si>
  <si>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</si>
  <si>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</si>
  <si>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</si>
  <si>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</si>
  <si>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</si>
  <si>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</si>
  <si>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</si>
  <si>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</si>
  <si>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</si>
  <si>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</si>
  <si>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</si>
  <si>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</si>
  <si>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</si>
  <si>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</si>
  <si>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</si>
  <si>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</si>
  <si>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</si>
  <si>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</si>
  <si>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</si>
  <si>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</si>
  <si>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</si>
  <si>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</si>
  <si>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</si>
  <si>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</si>
  <si>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</si>
  <si>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</si>
  <si>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</si>
  <si>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</si>
  <si>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</si>
  <si>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</si>
  <si>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</si>
  <si>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</si>
  <si>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</si>
  <si>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</si>
  <si>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</si>
  <si>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</si>
  <si>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</si>
  <si>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</si>
  <si>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</si>
  <si>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</si>
  <si>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</si>
  <si>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</si>
  <si>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</si>
  <si>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</si>
  <si>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</si>
  <si>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</si>
  <si>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</si>
  <si>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</si>
  <si>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</si>
  <si>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</si>
  <si>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</si>
  <si>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</si>
  <si>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</si>
  <si>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</si>
  <si>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</si>
  <si>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</si>
  <si>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</si>
  <si>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</si>
  <si>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</si>
  <si>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</si>
  <si>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</si>
  <si>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</si>
  <si>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</si>
  <si>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</si>
  <si>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</si>
  <si>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</si>
  <si>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</si>
  <si>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</si>
  <si>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</si>
  <si>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</si>
  <si>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</si>
  <si>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</si>
  <si>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</si>
  <si>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</si>
  <si>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</si>
  <si>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</si>
  <si>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</si>
  <si>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</si>
  <si>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</si>
  <si>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</si>
  <si>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</si>
  <si>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</si>
  <si>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</si>
  <si>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</si>
  <si>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</si>
  <si>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</si>
  <si>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</si>
  <si>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</si>
  <si>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</si>
  <si>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</si>
  <si>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</si>
  <si>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</si>
  <si>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</si>
  <si>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</si>
  <si>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</si>
  <si>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</si>
  <si>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</si>
  <si>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</si>
  <si>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</si>
  <si>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</si>
  <si>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</si>
  <si>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</si>
  <si>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</si>
  <si>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</si>
  <si>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</si>
  <si>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</si>
  <si>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</si>
  <si>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</si>
  <si>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</si>
  <si>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</si>
  <si>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</si>
  <si>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</si>
  <si>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</si>
  <si>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</si>
  <si>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</si>
  <si>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</si>
  <si>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</si>
  <si>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</si>
  <si>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</si>
  <si>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</si>
  <si>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</si>
  <si>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</si>
  <si>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</si>
  <si>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</si>
  <si>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</si>
  <si>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</si>
  <si>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</si>
  <si>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</si>
  <si>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</si>
  <si>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</si>
  <si>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</si>
  <si>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</si>
  <si>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</si>
  <si>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</si>
  <si>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</si>
  <si>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</si>
  <si>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</si>
  <si>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</si>
  <si>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</si>
  <si>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</si>
  <si>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</si>
  <si>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</si>
  <si>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</si>
  <si>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</si>
  <si>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</si>
  <si>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</si>
  <si>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</si>
  <si>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</si>
  <si>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</si>
  <si>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</si>
  <si>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</si>
  <si>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</si>
  <si>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</si>
  <si>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</si>
  <si>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</si>
  <si>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</si>
  <si>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</si>
  <si>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</si>
  <si>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</si>
  <si>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</si>
  <si>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</si>
  <si>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</si>
  <si>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</si>
  <si>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</si>
  <si>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</si>
  <si>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</si>
  <si>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</si>
  <si>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</si>
  <si>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</si>
  <si>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</si>
  <si>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</si>
  <si>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</si>
  <si>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</si>
  <si>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</si>
  <si>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</si>
  <si>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</si>
  <si>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</si>
  <si>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</si>
  <si>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</si>
  <si>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</si>
  <si>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</si>
  <si>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</si>
  <si>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</si>
  <si>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</si>
  <si>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</si>
  <si>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</si>
  <si>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</si>
  <si>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</si>
  <si>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</si>
  <si>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</si>
  <si>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</si>
  <si>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</si>
  <si>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</si>
  <si>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</si>
  <si>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</si>
  <si>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</si>
  <si>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</si>
  <si>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</si>
  <si>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</si>
  <si>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</si>
  <si>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</si>
  <si>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</si>
  <si>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</si>
  <si>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</si>
  <si>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</si>
  <si>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</si>
  <si>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</si>
  <si>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</si>
  <si>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</si>
  <si>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</si>
  <si>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</si>
  <si>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</si>
  <si>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</si>
  <si>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</si>
  <si>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</si>
  <si>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</si>
  <si>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</si>
  <si>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</si>
  <si>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</si>
  <si>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</si>
  <si>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</si>
  <si>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</si>
  <si>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</si>
  <si>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</si>
  <si>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</si>
  <si>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</si>
  <si>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</si>
  <si>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</si>
  <si>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</si>
  <si>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</si>
  <si>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</si>
  <si>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</si>
  <si>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</si>
  <si>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</si>
  <si>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</si>
  <si>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</si>
  <si>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</si>
  <si>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</si>
  <si>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</si>
  <si>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</si>
  <si>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</si>
  <si>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</si>
  <si>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</si>
  <si>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</si>
  <si>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</si>
  <si>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</si>
  <si>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</si>
  <si>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</si>
  <si>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</si>
  <si>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</si>
  <si>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</si>
  <si>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</si>
  <si>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</si>
  <si>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</si>
  <si>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</si>
  <si>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</si>
  <si>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</si>
  <si>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</si>
  <si>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</si>
  <si>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</si>
  <si>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</si>
  <si>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</si>
  <si>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</si>
  <si>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</si>
  <si>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</si>
  <si>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</si>
  <si>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</si>
  <si>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</si>
  <si>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</si>
  <si>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</si>
  <si>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</si>
  <si>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</si>
  <si>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</si>
  <si>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</si>
  <si>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</si>
  <si>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</si>
  <si>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</si>
  <si>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</si>
  <si>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</si>
  <si>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</si>
  <si>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</si>
  <si>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</si>
  <si>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</si>
  <si>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</si>
  <si>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</si>
  <si>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</si>
  <si>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</si>
  <si>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</si>
  <si>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</si>
  <si>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</si>
  <si>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</si>
  <si>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</si>
  <si>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</si>
  <si>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</si>
  <si>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</si>
  <si>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</si>
  <si>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</si>
  <si>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</si>
  <si>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</si>
  <si>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</si>
  <si>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</si>
  <si>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</si>
  <si>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</si>
  <si>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</si>
  <si>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</si>
  <si>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</si>
  <si>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</si>
  <si>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</si>
  <si>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</si>
  <si>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</si>
  <si>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</si>
  <si>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</si>
  <si>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</si>
  <si>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</si>
  <si>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</si>
  <si>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</si>
  <si>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</si>
  <si>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</si>
  <si>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</si>
  <si>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</si>
  <si>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</si>
  <si>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</si>
  <si>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</si>
  <si>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</si>
  <si>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</si>
  <si>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</si>
  <si>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</si>
  <si>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</si>
  <si>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</si>
  <si>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</si>
  <si>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</si>
  <si>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</si>
  <si>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</si>
  <si>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</si>
  <si>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</si>
  <si>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</si>
  <si>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</si>
  <si>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</si>
  <si>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</si>
  <si>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</si>
  <si>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</si>
  <si>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</si>
  <si>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</si>
  <si>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</si>
  <si>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</si>
  <si>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</si>
  <si>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</si>
  <si>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</si>
  <si>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</si>
  <si>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</si>
  <si>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</si>
  <si>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</si>
  <si>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</si>
  <si>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</si>
  <si>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</si>
  <si>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</si>
  <si>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</si>
  <si>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</si>
  <si>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</si>
  <si>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</si>
  <si>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</si>
  <si>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</si>
  <si>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</si>
  <si>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</si>
  <si>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</si>
  <si>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</si>
  <si>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</si>
  <si>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</si>
  <si>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</si>
  <si>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</si>
  <si>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</si>
  <si>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</si>
  <si>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</si>
  <si>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</si>
  <si>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</si>
  <si>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</si>
  <si>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</si>
  <si>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</si>
  <si>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</si>
  <si>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</si>
  <si>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</si>
  <si>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</si>
  <si>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</si>
  <si>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</si>
  <si>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</si>
  <si>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</si>
  <si>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</si>
  <si>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</si>
  <si>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</si>
  <si>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</si>
  <si>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</si>
  <si>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</si>
  <si>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</si>
  <si>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</si>
  <si>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</si>
  <si>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</si>
  <si>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</si>
  <si>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</si>
  <si>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</si>
  <si>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</si>
  <si>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</si>
  <si>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</si>
  <si>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</si>
  <si>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</si>
  <si>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</si>
  <si>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</si>
  <si>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</si>
  <si>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</si>
  <si>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</si>
  <si>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</si>
  <si>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</si>
  <si>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</si>
  <si>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</si>
  <si>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</si>
  <si>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</si>
  <si>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</si>
  <si>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</si>
  <si>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</si>
  <si>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</si>
  <si>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</si>
  <si>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</si>
  <si>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</si>
  <si>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</si>
  <si>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</si>
  <si>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</si>
  <si>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</si>
  <si>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</si>
  <si>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</si>
  <si>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</si>
  <si>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</si>
  <si>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</si>
  <si>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</si>
  <si>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</si>
  <si>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</si>
  <si>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</si>
  <si>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</si>
  <si>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</si>
  <si>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</si>
  <si>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</si>
  <si>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</si>
  <si>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</si>
  <si>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</si>
  <si>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</si>
  <si>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</si>
  <si>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</si>
  <si>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</si>
  <si>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</si>
  <si>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</si>
  <si>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</si>
  <si>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</si>
  <si>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</si>
  <si>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</si>
  <si>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</si>
  <si>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</si>
  <si>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</si>
  <si>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</si>
  <si>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</si>
  <si>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</si>
  <si>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</si>
  <si>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</si>
  <si>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</si>
  <si>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</si>
  <si>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</si>
  <si>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</si>
  <si>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</si>
  <si>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</si>
  <si>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</si>
  <si>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</si>
  <si>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</si>
  <si>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</si>
  <si>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</si>
  <si>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</si>
  <si>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</si>
  <si>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</si>
  <si>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</si>
  <si>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</si>
  <si>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</si>
  <si>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</si>
  <si>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</si>
  <si>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</si>
  <si>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</si>
  <si>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</si>
  <si>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</si>
  <si>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</si>
  <si>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</si>
  <si>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</si>
  <si>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</si>
  <si>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</si>
  <si>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</si>
  <si>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</si>
  <si>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</si>
  <si>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</si>
  <si>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</si>
  <si>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</si>
  <si>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</si>
  <si>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</si>
  <si>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</si>
  <si>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</si>
  <si>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</si>
  <si>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</si>
  <si>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</si>
  <si>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</si>
  <si>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</si>
  <si>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</si>
  <si>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</si>
  <si>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</si>
  <si>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</si>
  <si>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</si>
  <si>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</si>
  <si>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</si>
  <si>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</si>
  <si>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</si>
  <si>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</si>
  <si>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</si>
  <si>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</si>
  <si>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</si>
  <si>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</si>
  <si>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</si>
  <si>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</si>
  <si>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</si>
  <si>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</si>
  <si>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</si>
  <si>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</si>
  <si>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</si>
  <si>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</si>
  <si>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</si>
  <si>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</si>
  <si>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</si>
  <si>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</si>
  <si>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</si>
  <si>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</si>
  <si>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</si>
  <si>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</si>
  <si>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</si>
  <si>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</si>
  <si>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</si>
  <si>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</si>
  <si>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</si>
  <si>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</si>
  <si>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</si>
  <si>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</si>
  <si>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</si>
  <si>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</si>
  <si>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</si>
  <si>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</si>
  <si>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</si>
  <si>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</si>
  <si>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</si>
  <si>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</si>
  <si>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</si>
  <si>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</si>
  <si>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</si>
  <si>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</si>
  <si>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</si>
  <si>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</si>
  <si>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</si>
  <si>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</si>
  <si>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</si>
  <si>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</si>
  <si>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</si>
  <si>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</si>
  <si>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</si>
  <si>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</si>
  <si>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</si>
  <si>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</si>
  <si>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</si>
  <si>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</si>
  <si>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</si>
  <si>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</si>
  <si>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</si>
  <si>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</si>
  <si>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</si>
  <si>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</si>
  <si>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</si>
  <si>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</si>
  <si>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</si>
  <si>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</si>
  <si>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</si>
  <si>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</si>
  <si>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</si>
  <si>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</si>
  <si>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</si>
  <si>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</si>
  <si>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</si>
  <si>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</si>
  <si>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</si>
  <si>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</si>
  <si>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</si>
  <si>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</si>
  <si>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</si>
  <si>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</si>
  <si>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</si>
  <si>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</si>
  <si>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</si>
  <si>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</si>
  <si>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</si>
  <si>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</si>
  <si>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</si>
  <si>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</si>
  <si>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</si>
  <si>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</si>
  <si>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</si>
  <si>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</si>
  <si>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</si>
  <si>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</si>
  <si>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</si>
  <si>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</si>
  <si>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</si>
  <si>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</si>
  <si>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</si>
  <si>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</si>
  <si>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</si>
  <si>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</si>
  <si>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</si>
  <si>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</si>
  <si>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</si>
  <si>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</si>
  <si>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</si>
  <si>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</si>
  <si>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</si>
  <si>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</si>
  <si>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</si>
  <si>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</si>
  <si>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</si>
  <si>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</si>
  <si>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</si>
  <si>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</si>
  <si>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</si>
  <si>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</si>
  <si>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</si>
  <si>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</si>
  <si>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</si>
  <si>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</si>
  <si>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</si>
  <si>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</si>
  <si>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</si>
  <si>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</si>
  <si>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</si>
  <si>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</si>
  <si>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</si>
  <si>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</si>
  <si>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</si>
  <si>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</si>
  <si>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</si>
  <si>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</si>
  <si>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</si>
  <si>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</si>
  <si>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</si>
  <si>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</si>
  <si>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</si>
  <si>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</si>
  <si>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</si>
  <si>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</si>
  <si>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</si>
  <si>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</si>
  <si>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</si>
  <si>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</si>
  <si>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</si>
  <si>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</si>
  <si>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</si>
  <si>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</si>
  <si>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</si>
  <si>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</si>
  <si>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</si>
  <si>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</si>
  <si>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</si>
  <si>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</si>
  <si>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</si>
  <si>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</si>
  <si>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</si>
  <si>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</si>
  <si>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</si>
  <si>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</si>
  <si>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</si>
  <si>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</si>
  <si>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</si>
  <si>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</si>
  <si>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</si>
  <si>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</si>
  <si>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</si>
  <si>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</si>
  <si>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</si>
  <si>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</si>
  <si>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</si>
  <si>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</si>
  <si>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</si>
  <si>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</si>
  <si>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</si>
  <si>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</si>
  <si>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</si>
  <si>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</si>
  <si>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</si>
  <si>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</si>
  <si>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</si>
  <si>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</si>
  <si>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</si>
  <si>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</si>
  <si>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</si>
  <si>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</si>
  <si>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</si>
  <si>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</si>
  <si>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</si>
  <si>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</si>
  <si>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</si>
  <si>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</si>
  <si>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</si>
  <si>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</si>
  <si>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</si>
  <si>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</si>
  <si>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</si>
  <si>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</si>
  <si>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</si>
  <si>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</si>
  <si>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</si>
  <si>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</si>
  <si>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</si>
  <si>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</si>
  <si>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</si>
  <si>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</si>
  <si>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</si>
  <si>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</si>
  <si>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</si>
  <si>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</si>
  <si>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</si>
  <si>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</si>
  <si>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</si>
  <si>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</si>
  <si>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</si>
  <si>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</si>
  <si>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</si>
  <si>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</si>
  <si>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</si>
  <si>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</si>
  <si>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</si>
  <si>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</si>
  <si>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</si>
  <si>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</si>
  <si>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</si>
  <si>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</si>
  <si>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</si>
  <si>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</si>
  <si>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</si>
  <si>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</si>
  <si>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</si>
  <si>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</si>
  <si>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</si>
  <si>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</si>
  <si>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</si>
  <si>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</si>
  <si>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</si>
  <si>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</si>
  <si>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</si>
  <si>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</si>
  <si>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</si>
  <si>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</si>
  <si>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</si>
  <si>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</si>
  <si>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</si>
  <si>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</si>
  <si>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</si>
  <si>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</si>
  <si>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</si>
  <si>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</si>
  <si>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</si>
  <si>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</si>
  <si>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</si>
  <si>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</si>
  <si>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</si>
  <si>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</si>
  <si>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</si>
  <si>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</si>
  <si>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</si>
  <si>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</si>
  <si>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</si>
  <si>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</si>
  <si>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</si>
  <si>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</si>
  <si>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</si>
  <si>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</si>
  <si>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</si>
  <si>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</si>
  <si>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</si>
  <si>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</si>
  <si>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</si>
  <si>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</si>
  <si>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</si>
  <si>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</si>
  <si>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</si>
  <si>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</si>
  <si>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</si>
  <si>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</si>
  <si>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</si>
  <si>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</si>
  <si>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</si>
  <si>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</si>
  <si>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</si>
  <si>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</si>
  <si>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</si>
  <si>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</si>
  <si>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</si>
  <si>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</si>
  <si>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</si>
  <si>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</si>
  <si>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</si>
  <si>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</si>
  <si>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</si>
  <si>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</si>
  <si>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</si>
  <si>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</si>
  <si>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</si>
  <si>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</si>
  <si>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</si>
  <si>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</si>
  <si>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</si>
  <si>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</si>
  <si>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</si>
  <si>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</si>
  <si>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</si>
  <si>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</si>
  <si>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</si>
  <si>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</si>
  <si>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</si>
  <si>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</si>
  <si>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</si>
  <si>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</si>
  <si>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</si>
  <si>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</si>
  <si>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</si>
  <si>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</si>
  <si>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</si>
  <si>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</si>
  <si>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</si>
  <si>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</si>
  <si>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</si>
  <si>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</si>
  <si>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</si>
  <si>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</si>
  <si>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</si>
  <si>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</si>
  <si>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</si>
  <si>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</si>
  <si>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</si>
  <si>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</si>
  <si>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</si>
  <si>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</si>
  <si>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</si>
  <si>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</si>
  <si>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</si>
  <si>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</si>
  <si>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</si>
  <si>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</si>
  <si>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</si>
  <si>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</si>
  <si>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</si>
  <si>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</si>
  <si>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</si>
  <si>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</si>
  <si>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</si>
  <si>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</si>
  <si>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</si>
  <si>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</si>
  <si>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</si>
  <si>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</si>
  <si>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</si>
  <si>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</si>
  <si>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</si>
  <si>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</si>
  <si>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</si>
  <si>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</si>
  <si>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</si>
  <si>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</si>
  <si>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</si>
  <si>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</si>
  <si>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</si>
  <si>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</si>
  <si>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</si>
  <si>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</si>
  <si>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</si>
  <si>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</si>
  <si>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</si>
  <si>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</si>
  <si>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</si>
  <si>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</si>
  <si>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</si>
  <si>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</si>
  <si>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</si>
  <si>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</si>
  <si>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</si>
  <si>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</si>
  <si>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</si>
  <si>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</si>
  <si>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</si>
  <si>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</si>
  <si>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</si>
  <si>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</si>
  <si>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</si>
  <si>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</si>
  <si>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</si>
  <si>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</si>
  <si>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</si>
  <si>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</si>
  <si>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</si>
  <si>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</si>
  <si>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</si>
  <si>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</si>
  <si>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</si>
  <si>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</si>
  <si>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</si>
  <si>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</si>
  <si>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</si>
  <si>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</si>
  <si>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</si>
  <si>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</si>
  <si>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</si>
  <si>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</si>
  <si>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</si>
  <si>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</si>
  <si>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</si>
  <si>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</si>
  <si>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</si>
  <si>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</si>
  <si>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</si>
  <si>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</si>
  <si>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</si>
  <si>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</si>
  <si>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</si>
  <si>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</si>
  <si>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</si>
  <si>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</si>
  <si>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</si>
  <si>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</si>
  <si>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</si>
  <si>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</si>
  <si>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</si>
  <si>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</si>
  <si>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</si>
  <si>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</si>
  <si>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</si>
  <si>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</si>
  <si>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</si>
  <si>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</si>
  <si>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</si>
  <si>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</si>
  <si>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</si>
  <si>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</si>
  <si>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</si>
  <si>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</si>
  <si>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</si>
  <si>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</si>
  <si>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</si>
  <si>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</si>
  <si>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</si>
  <si>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</si>
  <si>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</si>
  <si>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</si>
  <si>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</si>
  <si>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</si>
  <si>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</si>
  <si>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</si>
  <si>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</si>
  <si>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</si>
  <si>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</si>
  <si>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</si>
  <si>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</si>
  <si>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</si>
  <si>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</si>
  <si>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</si>
  <si>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</si>
  <si>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</si>
  <si>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</si>
  <si>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</si>
  <si>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</si>
  <si>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</si>
  <si>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</si>
  <si>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</si>
  <si>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</si>
  <si>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</si>
  <si>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</si>
  <si>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</si>
  <si>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</si>
  <si>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</si>
  <si>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</si>
  <si>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</si>
  <si>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</si>
  <si>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</si>
  <si>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</si>
  <si>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</si>
  <si>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</si>
  <si>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</si>
  <si>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</si>
  <si>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</si>
  <si>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</si>
  <si>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</si>
  <si>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</si>
  <si>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</si>
  <si>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</si>
  <si>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</si>
  <si>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</si>
  <si>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</si>
  <si>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</si>
  <si>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</si>
  <si>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</si>
  <si>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</si>
  <si>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</si>
  <si>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</si>
  <si>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</si>
  <si>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</si>
  <si>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</si>
  <si>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</si>
  <si>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</si>
  <si>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</si>
  <si>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</si>
  <si>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</si>
  <si>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</si>
  <si>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</si>
  <si>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</si>
  <si>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</si>
  <si>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</si>
  <si>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</si>
  <si>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</si>
  <si>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</si>
  <si>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</si>
  <si>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</si>
  <si>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</si>
  <si>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</si>
  <si>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</si>
  <si>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</si>
  <si>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</si>
  <si>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</si>
  <si>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</si>
  <si>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</si>
  <si>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</si>
  <si>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</si>
  <si>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</si>
  <si>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</si>
  <si>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</si>
  <si>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</si>
  <si>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</si>
  <si>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</si>
  <si>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</si>
  <si>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</si>
  <si>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</si>
  <si>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</si>
  <si>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</si>
  <si>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</si>
  <si>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</si>
  <si>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</si>
  <si>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</si>
  <si>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</si>
  <si>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</si>
  <si>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</si>
  <si>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</si>
  <si>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</si>
  <si>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</si>
  <si>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</si>
  <si>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</si>
  <si>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</si>
  <si>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</si>
  <si>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</si>
  <si>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</si>
  <si>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</si>
  <si>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</si>
  <si>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</si>
  <si>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</si>
  <si>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</si>
  <si>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</si>
  <si>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</si>
  <si>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</si>
  <si>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</si>
  <si>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</si>
  <si>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</si>
  <si>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</si>
  <si>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</si>
  <si>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</si>
  <si>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</si>
  <si>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</si>
  <si>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</si>
  <si>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</si>
  <si>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</si>
  <si>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</si>
  <si>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</si>
  <si>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</si>
  <si>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</si>
  <si>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</si>
  <si>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</si>
  <si>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</si>
  <si>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</si>
  <si>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</si>
  <si>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</si>
  <si>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</si>
  <si>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</si>
  <si>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</si>
  <si>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</si>
  <si>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</si>
  <si>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</si>
  <si>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</si>
  <si>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</si>
  <si>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</si>
  <si>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</si>
  <si>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</si>
  <si>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</si>
  <si>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</si>
  <si>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</si>
  <si>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</si>
  <si>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</si>
  <si>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</si>
  <si>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</si>
  <si>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</si>
  <si>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</si>
  <si>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</si>
  <si>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</si>
  <si>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</si>
  <si>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</si>
  <si>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</si>
  <si>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</si>
  <si>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</si>
  <si>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</si>
  <si>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</si>
  <si>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</si>
  <si>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</si>
  <si>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</si>
  <si>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</si>
  <si>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</si>
  <si>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</si>
  <si>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</si>
  <si>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</si>
  <si>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</si>
  <si>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</si>
  <si>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</si>
  <si>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</si>
  <si>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</si>
  <si>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</si>
  <si>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</si>
  <si>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</si>
  <si>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</si>
  <si>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</si>
  <si>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</si>
  <si>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</si>
  <si>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</si>
  <si>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</si>
  <si>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</si>
  <si>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</si>
  <si>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</si>
  <si>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</si>
  <si>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</si>
  <si>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</si>
  <si>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</si>
  <si>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</si>
  <si>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</si>
  <si>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</si>
  <si>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</si>
  <si>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</si>
  <si>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</si>
  <si>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</si>
  <si>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</si>
  <si>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</si>
  <si>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</si>
  <si>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</si>
  <si>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</si>
  <si>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</si>
  <si>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</si>
  <si>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</si>
  <si>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</si>
  <si>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</si>
  <si>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</si>
  <si>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</si>
  <si>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</si>
  <si>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</si>
  <si>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</si>
  <si>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</si>
  <si>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</si>
  <si>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</si>
  <si>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</si>
  <si>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</si>
  <si>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</si>
  <si>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</si>
  <si>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</si>
  <si>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</si>
  <si>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</si>
  <si>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</si>
  <si>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</si>
  <si>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</si>
  <si>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</si>
  <si>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</si>
  <si>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</si>
  <si>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</si>
  <si>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</si>
  <si>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</si>
  <si>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</si>
  <si>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</si>
  <si>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</si>
  <si>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</si>
  <si>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</si>
  <si>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</si>
  <si>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</si>
  <si>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</si>
  <si>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</si>
  <si>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</si>
  <si>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</si>
  <si>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</si>
  <si>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</si>
  <si>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</si>
  <si>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</si>
  <si>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</si>
  <si>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</si>
  <si>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</si>
  <si>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</si>
  <si>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</si>
  <si>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</si>
  <si>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</si>
  <si>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</si>
  <si>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</si>
  <si>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</si>
  <si>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</si>
  <si>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</si>
  <si>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</si>
  <si>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</si>
  <si>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</si>
  <si>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</si>
  <si>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</si>
  <si>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</si>
  <si>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</si>
  <si>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</si>
  <si>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</si>
  <si>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</si>
  <si>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</si>
  <si>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</si>
  <si>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</si>
  <si>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</si>
  <si>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</si>
  <si>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</si>
  <si>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</si>
  <si>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</si>
  <si>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</si>
  <si>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</si>
  <si>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</si>
  <si>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</si>
  <si>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</si>
  <si>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</si>
  <si>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</si>
  <si>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</si>
  <si>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</si>
  <si>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</si>
  <si>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</si>
  <si>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</si>
  <si>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</si>
  <si>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</si>
  <si>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</si>
  <si>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</si>
  <si>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</si>
  <si>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</si>
  <si>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</si>
  <si>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</si>
  <si>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</si>
  <si>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</si>
  <si>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</si>
  <si>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</si>
  <si>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</si>
  <si>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</si>
  <si>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</si>
  <si>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</si>
  <si>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</si>
  <si>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</si>
  <si>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</si>
  <si>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</si>
  <si>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</si>
  <si>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</si>
  <si>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</si>
  <si>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</si>
  <si>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</si>
  <si>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</si>
  <si>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</si>
  <si>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</si>
  <si>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</si>
  <si>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</si>
  <si>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</si>
  <si>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</si>
  <si>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</si>
  <si>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</si>
  <si>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</si>
  <si>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</si>
  <si>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</si>
  <si>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</si>
  <si>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</si>
  <si>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</si>
  <si>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</si>
  <si>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</si>
  <si>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</si>
  <si>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</si>
  <si>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</si>
  <si>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</si>
  <si>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</si>
  <si>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</si>
  <si>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</si>
  <si>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</si>
  <si>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</si>
  <si>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</si>
  <si>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</si>
  <si>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</si>
  <si>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</si>
  <si>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</si>
  <si>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</si>
  <si>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</si>
  <si>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</si>
  <si>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</si>
  <si>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</si>
  <si>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</si>
  <si>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</si>
  <si>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</si>
  <si>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</si>
  <si>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</si>
  <si>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</si>
  <si>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</si>
  <si>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</si>
  <si>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</si>
  <si>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</si>
  <si>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</si>
  <si>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</si>
  <si>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</si>
  <si>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</si>
  <si>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</si>
  <si>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</si>
  <si>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</si>
  <si>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</si>
  <si>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</si>
  <si>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</si>
  <si>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</si>
  <si>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</si>
  <si>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</si>
  <si>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</si>
  <si>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</si>
  <si>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</si>
  <si>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</si>
  <si>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</si>
  <si>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</si>
  <si>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</si>
  <si>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</si>
  <si>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</si>
  <si>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</si>
  <si>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</si>
  <si>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</si>
  <si>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</si>
  <si>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</si>
  <si>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</si>
  <si>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</si>
  <si>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</si>
  <si>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</si>
  <si>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</si>
  <si>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</si>
  <si>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</si>
  <si>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</si>
  <si>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</si>
  <si>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</si>
  <si>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</si>
  <si>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</si>
  <si>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</si>
  <si>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</si>
  <si>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</si>
  <si>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</si>
  <si>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</si>
  <si>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</si>
  <si>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</si>
  <si>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</si>
  <si>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</si>
  <si>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</si>
  <si>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</si>
  <si>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</si>
  <si>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</si>
  <si>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</si>
  <si>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</si>
  <si>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</si>
  <si>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</si>
  <si>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</si>
  <si>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</si>
  <si>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</si>
  <si>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</si>
  <si>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</si>
  <si>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</si>
  <si>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</si>
  <si>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</si>
  <si>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</si>
  <si>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</si>
  <si>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</si>
  <si>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</si>
  <si>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</si>
  <si>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</si>
  <si>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</si>
  <si>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</si>
  <si>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</si>
  <si>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</si>
  <si>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</si>
  <si>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</si>
  <si>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</si>
  <si>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</si>
  <si>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</si>
  <si>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</si>
  <si>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</si>
  <si>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</si>
  <si>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</si>
  <si>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</si>
  <si>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</si>
  <si>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</si>
  <si>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</si>
  <si>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</si>
  <si>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</si>
  <si>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</si>
  <si>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</si>
  <si>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</si>
  <si>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</si>
  <si>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</si>
  <si>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</si>
  <si>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</si>
  <si>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</si>
  <si>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</si>
  <si>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</si>
  <si>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</si>
  <si>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</si>
  <si>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</si>
  <si>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</si>
  <si>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</si>
  <si>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</si>
  <si>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</si>
  <si>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</si>
  <si>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</si>
  <si>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</si>
  <si>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</si>
  <si>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</si>
  <si>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</si>
  <si>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</si>
  <si>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</si>
  <si>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</si>
  <si>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</si>
  <si>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</si>
  <si>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</si>
  <si>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</si>
  <si>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</si>
  <si>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</si>
  <si>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</si>
  <si>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</si>
  <si>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</si>
  <si>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</si>
  <si>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</si>
  <si>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</si>
  <si>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</si>
  <si>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</si>
  <si>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</si>
  <si>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</si>
  <si>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</si>
  <si>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</si>
  <si>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</si>
  <si>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</si>
  <si>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</si>
  <si>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</si>
  <si>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</si>
  <si>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</si>
  <si>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</si>
  <si>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</si>
  <si>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</si>
  <si>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</si>
  <si>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</si>
  <si>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</si>
  <si>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</si>
  <si>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</si>
  <si>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</si>
  <si>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</si>
  <si>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</si>
  <si>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</si>
  <si>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</si>
  <si>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</si>
  <si>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</si>
  <si>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</si>
  <si>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</si>
  <si>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</si>
  <si>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</si>
  <si>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</si>
  <si>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</si>
  <si>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</si>
  <si>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</si>
  <si>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</si>
  <si>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</si>
  <si>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</si>
  <si>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</si>
  <si>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</si>
  <si>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</si>
  <si>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</si>
  <si>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</si>
  <si>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</si>
  <si>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</si>
  <si>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</si>
  <si>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</si>
  <si>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</si>
  <si>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</si>
  <si>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</si>
  <si>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</si>
  <si>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</si>
  <si>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</si>
  <si>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</si>
  <si>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</si>
  <si>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</si>
  <si>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</si>
  <si>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</si>
  <si>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</si>
  <si>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</si>
  <si>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</si>
  <si>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</si>
  <si>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</si>
  <si>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</si>
  <si>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</si>
  <si>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</si>
  <si>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</si>
  <si>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</si>
  <si>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</si>
  <si>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</si>
  <si>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</si>
  <si>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</si>
  <si>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</si>
  <si>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</si>
  <si>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</si>
  <si>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</si>
  <si>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</si>
  <si>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</si>
  <si>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</si>
  <si>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</si>
  <si>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</si>
  <si>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</si>
  <si>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</si>
  <si>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</si>
  <si>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</si>
  <si>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</si>
  <si>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</si>
  <si>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</si>
  <si>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</si>
  <si>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</si>
  <si>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</si>
  <si>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</si>
  <si>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</si>
  <si>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</si>
  <si>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</si>
  <si>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</si>
  <si>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</si>
  <si>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</si>
  <si>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</si>
  <si>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</si>
  <si>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</si>
  <si>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</si>
  <si>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</si>
  <si>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</si>
  <si>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</si>
  <si>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</si>
  <si>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</si>
  <si>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</si>
  <si>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</si>
  <si>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</si>
  <si>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</si>
  <si>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</si>
  <si>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</si>
  <si>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</si>
  <si>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</si>
  <si>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</si>
  <si>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</si>
  <si>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</si>
  <si>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</si>
  <si>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</si>
  <si>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</si>
  <si>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</si>
  <si>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</si>
  <si>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</si>
  <si>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</si>
  <si>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</si>
  <si>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</si>
  <si>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</si>
  <si>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</si>
  <si>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</si>
  <si>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</si>
  <si>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</si>
  <si>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</si>
  <si>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</si>
  <si>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</si>
  <si>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</si>
  <si>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</si>
  <si>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</si>
  <si>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</si>
  <si>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</si>
  <si>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</si>
  <si>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</si>
  <si>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</si>
  <si>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</si>
  <si>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</si>
  <si>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</si>
  <si>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</si>
  <si>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</si>
  <si>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</si>
  <si>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</si>
  <si>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</si>
  <si>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</si>
  <si>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</si>
  <si>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</si>
  <si>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</si>
  <si>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</si>
  <si>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</si>
  <si>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</si>
  <si>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</si>
  <si>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</si>
  <si>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</si>
  <si>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</si>
  <si>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</si>
  <si>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</si>
  <si>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</si>
  <si>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</si>
  <si>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</si>
  <si>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</si>
  <si>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</si>
  <si>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</si>
  <si>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</si>
  <si>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</si>
  <si>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</si>
  <si>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</si>
  <si>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</si>
  <si>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</si>
  <si>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</si>
  <si>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</si>
  <si>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</si>
  <si>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</si>
  <si>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</si>
  <si>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</si>
  <si>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</si>
  <si>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</si>
  <si>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</si>
  <si>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</si>
  <si>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</si>
  <si>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</si>
  <si>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</si>
  <si>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</si>
  <si>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</si>
  <si>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</si>
  <si>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</si>
  <si>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</si>
  <si>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</si>
  <si>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</si>
  <si>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</si>
  <si>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</si>
  <si>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</si>
  <si>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</si>
  <si>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</si>
  <si>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</si>
  <si>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</si>
  <si>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</si>
  <si>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</si>
  <si>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</si>
  <si>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</si>
  <si>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</si>
  <si>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</si>
  <si>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</si>
  <si>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</si>
  <si>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</si>
  <si>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</si>
  <si>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</si>
  <si>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</si>
  <si>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</si>
  <si>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</si>
  <si>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</si>
  <si>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</si>
  <si>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</si>
  <si>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</si>
  <si>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</si>
  <si>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</si>
  <si>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</si>
  <si>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</si>
  <si>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</si>
  <si>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</si>
  <si>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</si>
  <si>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</si>
  <si>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</si>
  <si>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</si>
  <si>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</si>
  <si>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</si>
  <si>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</si>
  <si>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</si>
  <si>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</si>
  <si>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</si>
  <si>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</si>
  <si>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</si>
  <si>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</si>
  <si>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</si>
  <si>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</si>
  <si>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</si>
  <si>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</si>
  <si>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</si>
  <si>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</si>
  <si>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</si>
  <si>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</si>
  <si>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</si>
  <si>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</si>
  <si>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</si>
  <si>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</si>
  <si>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</si>
  <si>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</si>
  <si>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</si>
  <si>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</si>
  <si>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</si>
  <si>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</si>
  <si>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</si>
  <si>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</si>
  <si>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</si>
  <si>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</si>
  <si>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</si>
  <si>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</si>
  <si>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</si>
  <si>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</si>
  <si>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</si>
  <si>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</si>
  <si>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</si>
  <si>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</si>
  <si>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</si>
  <si>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</si>
  <si>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</si>
  <si>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</si>
  <si>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</si>
  <si>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</si>
  <si>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</si>
  <si>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</si>
  <si>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</si>
  <si>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</si>
  <si>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</si>
  <si>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</si>
  <si>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</si>
  <si>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</si>
  <si>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</si>
  <si>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</si>
  <si>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</si>
  <si>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</si>
  <si>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</si>
  <si>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</si>
  <si>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</si>
  <si>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</si>
  <si>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</si>
  <si>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</si>
  <si>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</si>
  <si>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</si>
  <si>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</si>
  <si>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</si>
  <si>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</si>
  <si>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</si>
  <si>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</si>
  <si>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</si>
  <si>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</si>
  <si>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</si>
  <si>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</si>
  <si>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</si>
  <si>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</si>
  <si>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</si>
  <si>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</si>
  <si>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</si>
  <si>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</si>
  <si>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</si>
  <si>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</si>
  <si>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</si>
  <si>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</si>
  <si>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</si>
  <si>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</si>
  <si>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</si>
  <si>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</si>
  <si>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</si>
  <si>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</si>
  <si>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</si>
  <si>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</si>
  <si>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</si>
  <si>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</si>
  <si>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</si>
  <si>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</si>
  <si>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</si>
  <si>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</si>
  <si>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</si>
  <si>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</si>
  <si>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</si>
  <si>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</si>
  <si>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</si>
  <si>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</si>
  <si>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</si>
  <si>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</si>
  <si>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</si>
  <si>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</si>
  <si>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</si>
  <si>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</si>
  <si>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</si>
  <si>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</si>
  <si>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</si>
  <si>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</si>
  <si>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</si>
  <si>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</si>
  <si>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</si>
  <si>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</si>
  <si>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</si>
  <si>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</si>
  <si>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</si>
  <si>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</si>
  <si>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</si>
  <si>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</si>
  <si>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</si>
  <si>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</si>
  <si>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</si>
  <si>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</si>
  <si>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</si>
  <si>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</si>
  <si>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</si>
  <si>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</si>
  <si>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</si>
  <si>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</si>
  <si>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</si>
  <si>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</si>
  <si>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</si>
  <si>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</si>
  <si>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</si>
  <si>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</si>
  <si>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</si>
  <si>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</si>
  <si>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</si>
  <si>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</si>
  <si>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</si>
  <si>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</si>
  <si>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</si>
  <si>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</si>
  <si>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</si>
  <si>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</si>
  <si>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</si>
  <si>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</si>
  <si>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</si>
  <si>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</si>
  <si>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</si>
  <si>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</si>
  <si>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</si>
  <si>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</si>
  <si>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</si>
  <si>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</si>
  <si>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</si>
  <si>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</si>
  <si>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</si>
  <si>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</si>
  <si>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</si>
  <si>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</si>
  <si>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</si>
  <si>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</si>
  <si>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</si>
  <si>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</si>
  <si>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</si>
  <si>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</si>
  <si>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</si>
  <si>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</si>
  <si>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</si>
  <si>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</si>
  <si>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</si>
  <si>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</si>
  <si>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</si>
  <si>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</si>
  <si>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</si>
  <si>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</si>
  <si>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</si>
  <si>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</si>
  <si>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</si>
  <si>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</si>
  <si>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</si>
  <si>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</si>
  <si>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</si>
  <si>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</si>
  <si>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</si>
  <si>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</si>
  <si>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</si>
  <si>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</si>
  <si>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</si>
  <si>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</si>
  <si>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</si>
  <si>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</si>
  <si>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</si>
  <si>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</si>
  <si>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</si>
  <si>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</si>
  <si>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</si>
  <si>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</si>
  <si>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</si>
  <si>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</si>
  <si>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</si>
  <si>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</si>
  <si>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</si>
  <si>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</si>
  <si>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</si>
  <si>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</si>
  <si>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</si>
  <si>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</si>
  <si>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</si>
  <si>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</si>
  <si>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</si>
  <si>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</si>
  <si>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</si>
  <si>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</si>
  <si>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</si>
  <si>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</si>
  <si>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</si>
  <si>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</si>
  <si>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</si>
  <si>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</si>
  <si>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</si>
  <si>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</si>
  <si>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</si>
  <si>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</si>
  <si>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</si>
  <si>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</si>
  <si>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</si>
  <si>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</si>
  <si>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</si>
  <si>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</si>
  <si>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</si>
  <si>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</si>
  <si>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</si>
  <si>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</si>
  <si>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</si>
  <si>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</si>
  <si>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</si>
  <si>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</si>
  <si>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</si>
  <si>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</si>
  <si>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</si>
  <si>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</si>
  <si>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</si>
  <si>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</si>
  <si>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</si>
  <si>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</si>
  <si>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</si>
  <si>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</si>
  <si>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</si>
  <si>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</si>
  <si>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</si>
  <si>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</si>
  <si>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</si>
  <si>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</si>
  <si>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</si>
  <si>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</si>
  <si>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</si>
  <si>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</si>
  <si>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</si>
  <si>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</si>
  <si>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</si>
  <si>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</si>
  <si>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</si>
  <si>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</si>
  <si>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</si>
  <si>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</si>
  <si>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</si>
  <si>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</si>
  <si>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</si>
  <si>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</si>
  <si>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</si>
  <si>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</si>
  <si>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</si>
  <si>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</si>
  <si>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</si>
  <si>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</si>
  <si>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</si>
  <si>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</si>
  <si>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</si>
  <si>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</si>
  <si>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</si>
  <si>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</si>
  <si>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</si>
  <si>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</si>
  <si>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</si>
  <si>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</si>
  <si>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</si>
  <si>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</si>
  <si>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</si>
  <si>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</si>
  <si>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</si>
  <si>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</si>
  <si>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</si>
  <si>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</si>
  <si>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</si>
  <si>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</si>
  <si>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</si>
  <si>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</si>
  <si>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</si>
  <si>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</si>
  <si>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</si>
  <si>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</si>
  <si>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</si>
  <si>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</si>
  <si>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</si>
  <si>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</si>
  <si>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</si>
  <si>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</si>
  <si>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</si>
  <si>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</si>
  <si>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</si>
  <si>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</si>
  <si>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</si>
  <si>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</si>
  <si>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</si>
  <si>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</si>
  <si>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</si>
  <si>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</si>
  <si>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</si>
  <si>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</si>
  <si>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</si>
  <si>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</si>
  <si>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</si>
  <si>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</si>
  <si>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</si>
  <si>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</si>
  <si>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</si>
  <si>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</si>
  <si>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</si>
  <si>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</si>
  <si>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</si>
  <si>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</si>
  <si>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</si>
  <si>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</si>
  <si>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</si>
  <si>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</si>
  <si>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</si>
  <si>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</si>
  <si>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</si>
  <si>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</si>
  <si>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</si>
  <si>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</si>
  <si>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</si>
  <si>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</si>
  <si>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</si>
  <si>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</si>
  <si>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</si>
  <si>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</si>
  <si>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</si>
  <si>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</si>
  <si>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</si>
  <si>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</si>
  <si>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</si>
  <si>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</si>
  <si>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</si>
  <si>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</si>
  <si>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</si>
  <si>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</si>
  <si>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</si>
  <si>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</si>
  <si>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</si>
  <si>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</si>
  <si>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</si>
  <si>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</si>
  <si>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</si>
  <si>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</si>
  <si>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</si>
  <si>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</si>
  <si>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</si>
  <si>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</si>
  <si>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</si>
  <si>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</si>
  <si>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</si>
  <si>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</si>
  <si>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</si>
  <si>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</si>
  <si>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</si>
  <si>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</si>
  <si>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</si>
  <si>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</si>
  <si>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</si>
  <si>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</si>
  <si>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</si>
  <si>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</si>
  <si>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</si>
  <si>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</si>
  <si>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</si>
  <si>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</si>
  <si>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</si>
  <si>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</si>
  <si>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</si>
  <si>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</si>
  <si>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</si>
  <si>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</si>
  <si>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</si>
  <si>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</si>
  <si>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</si>
  <si>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</si>
  <si>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</si>
  <si>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</si>
  <si>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</si>
  <si>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</si>
  <si>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</si>
  <si>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</si>
  <si>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</si>
  <si>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</si>
  <si>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</si>
  <si>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</si>
  <si>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</si>
  <si>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</si>
  <si>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</si>
  <si>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</si>
  <si>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</si>
  <si>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</si>
  <si>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</si>
  <si>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</si>
  <si>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</si>
  <si>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</si>
  <si>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</si>
  <si>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</si>
  <si>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</si>
  <si>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</si>
  <si>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</si>
  <si>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</si>
  <si>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</si>
  <si>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</si>
  <si>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</si>
  <si>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</si>
  <si>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</si>
  <si>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</si>
  <si>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</si>
  <si>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</si>
  <si>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</si>
  <si>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</si>
  <si>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</si>
  <si>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</si>
  <si>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</si>
  <si>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</si>
  <si>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</si>
  <si>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</si>
  <si>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</si>
  <si>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</si>
  <si>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</si>
  <si>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</si>
  <si>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</si>
  <si>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</si>
  <si>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</si>
  <si>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</si>
  <si>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</si>
  <si>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</si>
  <si>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</si>
  <si>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</si>
  <si>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</si>
  <si>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</si>
  <si>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</si>
  <si>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</si>
  <si>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</si>
  <si>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</si>
  <si>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</si>
  <si>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</si>
  <si>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</si>
  <si>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</si>
  <si>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</si>
  <si>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</si>
  <si>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</si>
  <si>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</si>
  <si>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</si>
  <si>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</si>
  <si>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</si>
  <si>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</si>
  <si>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</si>
  <si>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</si>
  <si>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</si>
  <si>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</si>
  <si>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</si>
  <si>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</si>
  <si>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</si>
  <si>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</si>
  <si>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</si>
  <si>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</si>
  <si>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</si>
  <si>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</si>
  <si>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</si>
  <si>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</si>
  <si>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</si>
  <si>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</si>
  <si>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</si>
  <si>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</si>
  <si>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</si>
  <si>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</si>
  <si>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</si>
  <si>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</si>
  <si>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</si>
  <si>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</si>
  <si>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</si>
  <si>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</si>
  <si>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</si>
  <si>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</si>
  <si>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</si>
  <si>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</si>
  <si>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</si>
  <si>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</si>
  <si>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</si>
  <si>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</si>
  <si>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</si>
  <si>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</si>
  <si>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</si>
  <si>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</si>
  <si>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</si>
  <si>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</si>
  <si>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</si>
  <si>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</si>
  <si>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</si>
  <si>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</si>
  <si>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</si>
  <si>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</si>
  <si>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</si>
  <si>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</si>
  <si>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</si>
  <si>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</si>
  <si>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</si>
  <si>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</si>
  <si>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</si>
  <si>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</si>
  <si>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</si>
  <si>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</si>
  <si>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</si>
  <si>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</si>
  <si>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</si>
  <si>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</si>
  <si>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</si>
  <si>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</si>
  <si>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</si>
  <si>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</si>
  <si>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</si>
  <si>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</si>
  <si>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</si>
  <si>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</si>
  <si>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</si>
  <si>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</si>
  <si>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</si>
  <si>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</si>
  <si>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</si>
  <si>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</si>
  <si>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</si>
  <si>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</si>
  <si>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</si>
  <si>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</si>
  <si>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</si>
  <si>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</si>
  <si>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</si>
  <si>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</si>
  <si>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</si>
  <si>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</si>
  <si>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</si>
  <si>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</si>
  <si>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</si>
  <si>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</si>
  <si>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</si>
  <si>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</si>
  <si>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</si>
  <si>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</si>
  <si>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</si>
  <si>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</si>
  <si>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</si>
  <si>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</si>
  <si>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</si>
  <si>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</si>
  <si>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</si>
  <si>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</si>
  <si>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</si>
  <si>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</si>
  <si>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</si>
  <si>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</si>
  <si>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</si>
  <si>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</si>
  <si>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</si>
  <si>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</si>
  <si>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</si>
  <si>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</si>
  <si>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</si>
  <si>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</si>
  <si>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</si>
  <si>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</si>
  <si>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</si>
  <si>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</si>
  <si>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</si>
  <si>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</si>
  <si>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</si>
  <si>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</si>
  <si>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</si>
  <si>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</si>
  <si>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</si>
  <si>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</si>
  <si>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</si>
  <si>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</si>
  <si>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</si>
  <si>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</si>
  <si>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</si>
  <si>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</si>
  <si>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</si>
  <si>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</si>
  <si>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</si>
  <si>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</si>
  <si>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</si>
  <si>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</si>
  <si>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</si>
  <si>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</si>
  <si>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</si>
  <si>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</si>
  <si>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</si>
  <si>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</si>
  <si>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</si>
  <si>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</si>
  <si>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</si>
  <si>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</si>
  <si>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</si>
  <si>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</si>
  <si>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</si>
  <si>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</si>
  <si>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</si>
  <si>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</si>
  <si>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</si>
  <si>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</si>
  <si>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</si>
  <si>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</si>
  <si>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</si>
  <si>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</si>
  <si>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</si>
  <si>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</si>
  <si>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</si>
  <si>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</si>
  <si>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</si>
  <si>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</si>
  <si>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</si>
  <si>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</si>
  <si>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</si>
  <si>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</si>
  <si>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</si>
  <si>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</si>
  <si>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</si>
  <si>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</si>
  <si>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</si>
  <si>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</si>
  <si>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</si>
  <si>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</si>
  <si>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</si>
  <si>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</si>
  <si>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</si>
  <si>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</si>
  <si>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</si>
  <si>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</si>
  <si>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</si>
  <si>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</si>
  <si>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</si>
  <si>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</si>
  <si>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</si>
  <si>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</si>
  <si>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</si>
  <si>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</si>
  <si>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</si>
  <si>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</si>
  <si>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</si>
  <si>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</si>
  <si>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</si>
  <si>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</si>
  <si>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</si>
  <si>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</si>
  <si>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</si>
  <si>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</si>
  <si>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</si>
  <si>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</si>
  <si>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</si>
  <si>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</si>
  <si>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</si>
  <si>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</si>
  <si>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</si>
  <si>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</si>
  <si>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</si>
  <si>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</si>
  <si>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</si>
  <si>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</si>
  <si>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</si>
  <si>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</si>
  <si>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</si>
  <si>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</si>
  <si>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</si>
  <si>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</si>
  <si>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</si>
  <si>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</si>
  <si>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</si>
  <si>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</si>
  <si>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</si>
  <si>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</si>
  <si>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</si>
  <si>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</si>
  <si>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</si>
  <si>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</si>
  <si>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</si>
  <si>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</si>
  <si>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</si>
  <si>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</si>
  <si>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</si>
  <si>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</si>
  <si>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</si>
  <si>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</si>
  <si>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</si>
  <si>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</si>
  <si>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</si>
  <si>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</si>
  <si>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</si>
  <si>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</si>
  <si>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</si>
  <si>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</si>
  <si>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</si>
  <si>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</si>
  <si>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</si>
  <si>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</si>
  <si>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</si>
  <si>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</si>
  <si>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</si>
  <si>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</si>
  <si>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</si>
  <si>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</si>
  <si>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</si>
  <si>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</si>
  <si>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</si>
  <si>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</si>
  <si>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</si>
  <si>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</si>
  <si>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</si>
  <si>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</si>
  <si>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</si>
  <si>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</si>
  <si>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</si>
  <si>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</si>
  <si>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</si>
  <si>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</si>
  <si>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</si>
  <si>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</si>
  <si>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</si>
  <si>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</si>
  <si>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</si>
  <si>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</si>
  <si>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</si>
  <si>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</si>
  <si>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</si>
  <si>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</si>
  <si>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</si>
  <si>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</si>
  <si>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</si>
  <si>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</si>
  <si>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</si>
  <si>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</si>
  <si>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</si>
  <si>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</si>
  <si>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</si>
  <si>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</si>
  <si>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</si>
  <si>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</si>
  <si>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</si>
  <si>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</si>
  <si>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</si>
  <si>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</si>
  <si>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</si>
  <si>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</si>
  <si>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</si>
  <si>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</si>
  <si>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</si>
  <si>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</si>
  <si>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</si>
  <si>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</si>
  <si>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</si>
  <si>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</si>
  <si>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</si>
  <si>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</si>
  <si>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</si>
  <si>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</si>
  <si>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</si>
  <si>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</si>
  <si>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</si>
  <si>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</si>
  <si>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</si>
  <si>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</si>
  <si>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</si>
  <si>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</si>
  <si>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</si>
  <si>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</si>
  <si>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</si>
  <si>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</si>
  <si>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</si>
  <si>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</si>
  <si>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</si>
  <si>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</si>
  <si>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</si>
  <si>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</si>
  <si>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</si>
  <si>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</si>
  <si>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</si>
  <si>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</si>
  <si>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</si>
  <si>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</si>
  <si>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</si>
  <si>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</si>
  <si>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</si>
  <si>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</si>
  <si>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</si>
  <si>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</si>
  <si>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</si>
  <si>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</si>
  <si>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</si>
  <si>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</si>
  <si>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</si>
  <si>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</si>
  <si>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</si>
  <si>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</si>
  <si>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</si>
  <si>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</si>
  <si>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</si>
  <si>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</si>
  <si>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</si>
  <si>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</si>
  <si>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</si>
  <si>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</si>
  <si>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</si>
  <si>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</si>
  <si>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</si>
  <si>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</si>
  <si>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</si>
  <si>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</si>
  <si>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</si>
  <si>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</si>
  <si>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</si>
  <si>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</si>
  <si>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</si>
  <si>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</si>
  <si>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</si>
  <si>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</si>
  <si>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</si>
  <si>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</si>
  <si>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</si>
  <si>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</si>
  <si>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</si>
  <si>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</si>
  <si>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</si>
  <si>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</si>
  <si>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</si>
  <si>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</si>
  <si>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</si>
  <si>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</si>
  <si>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</si>
  <si>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</si>
  <si>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</si>
  <si>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</si>
  <si>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</si>
  <si>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</si>
  <si>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</si>
  <si>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</si>
  <si>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</si>
  <si>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</si>
  <si>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</si>
  <si>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</si>
  <si>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</si>
  <si>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</si>
  <si>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</si>
  <si>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</si>
  <si>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</si>
  <si>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</si>
  <si>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</si>
  <si>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</si>
  <si>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</si>
  <si>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</si>
  <si>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</si>
  <si>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</si>
  <si>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</si>
  <si>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</si>
  <si>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</si>
  <si>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</si>
  <si>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</si>
  <si>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</si>
  <si>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</si>
  <si>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</si>
  <si>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</si>
  <si>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</si>
  <si>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</si>
  <si>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</si>
  <si>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</si>
  <si>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</si>
  <si>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</si>
  <si>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</si>
  <si>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</si>
  <si>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</si>
  <si>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</si>
  <si>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</si>
  <si>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</si>
  <si>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</si>
  <si>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</si>
  <si>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</si>
  <si>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</si>
  <si>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</si>
  <si>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</si>
  <si>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</si>
  <si>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</si>
  <si>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</si>
  <si>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</si>
  <si>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</si>
  <si>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</si>
  <si>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</si>
  <si>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</si>
  <si>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</si>
  <si>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</si>
  <si>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</si>
  <si>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</si>
  <si>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</si>
  <si>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</si>
  <si>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</si>
  <si>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</si>
  <si>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</si>
  <si>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</si>
  <si>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</si>
  <si>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</si>
  <si>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</si>
  <si>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</si>
  <si>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</si>
  <si>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</si>
  <si>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</si>
  <si>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</si>
  <si>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</si>
  <si>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</si>
  <si>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</si>
  <si>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</si>
  <si>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</si>
  <si>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</si>
  <si>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</si>
  <si>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</si>
  <si>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</si>
  <si>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</si>
  <si>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</si>
  <si>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</si>
  <si>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</si>
  <si>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</si>
  <si>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</si>
  <si>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</si>
  <si>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</si>
  <si>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</si>
  <si>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</si>
  <si>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</si>
  <si>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</si>
  <si>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</si>
  <si>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</si>
  <si>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</si>
  <si>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</si>
  <si>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</si>
  <si>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</si>
  <si>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</si>
  <si>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</si>
  <si>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</si>
  <si>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</si>
  <si>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</si>
  <si>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</si>
  <si>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</si>
  <si>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</si>
  <si>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</si>
  <si>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</si>
  <si>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</si>
  <si>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</si>
  <si>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</si>
  <si>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</si>
  <si>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</si>
  <si>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</si>
  <si>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</si>
  <si>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</si>
  <si>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</si>
  <si>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</si>
  <si>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</si>
  <si>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</si>
  <si>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</si>
  <si>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</si>
  <si>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</si>
  <si>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</si>
  <si>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</si>
  <si>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</si>
  <si>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</si>
  <si>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</si>
  <si>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</si>
  <si>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</si>
  <si>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</si>
  <si>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</si>
  <si>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</si>
  <si>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</si>
  <si>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</si>
  <si>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</si>
  <si>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</si>
  <si>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</si>
  <si>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</si>
  <si>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</si>
  <si>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</si>
  <si>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</si>
  <si>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</si>
  <si>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</si>
  <si>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</si>
  <si>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</si>
  <si>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</si>
  <si>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</si>
  <si>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</si>
  <si>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</si>
  <si>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</si>
  <si>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</si>
  <si>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</si>
  <si>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</si>
  <si>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</si>
  <si>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</si>
  <si>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</si>
  <si>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</si>
  <si>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</si>
  <si>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</si>
  <si>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</si>
  <si>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</si>
  <si>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</si>
  <si>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</si>
  <si>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</si>
  <si>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</si>
  <si>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</si>
  <si>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</si>
  <si>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</si>
  <si>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</si>
  <si>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</si>
  <si>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</si>
  <si>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</si>
  <si>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</si>
  <si>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</si>
  <si>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</si>
  <si>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</si>
  <si>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</si>
  <si>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</si>
  <si>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</si>
  <si>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</si>
  <si>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</si>
  <si>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</si>
  <si>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</si>
  <si>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</si>
  <si>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</si>
  <si>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</si>
  <si>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</si>
  <si>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</si>
  <si>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</si>
  <si>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</si>
  <si>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</si>
  <si>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</si>
  <si>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</si>
  <si>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</si>
  <si>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</si>
  <si>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</si>
  <si>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</si>
  <si>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</si>
  <si>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</si>
  <si>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</si>
  <si>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</si>
  <si>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</si>
  <si>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</si>
  <si>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</si>
  <si>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</si>
  <si>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</si>
  <si>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</si>
  <si>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</si>
  <si>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</si>
  <si>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</si>
  <si>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</si>
  <si>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</si>
  <si>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</si>
  <si>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</si>
  <si>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</si>
  <si>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</si>
  <si>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</si>
  <si>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</si>
  <si>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</si>
  <si>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</si>
  <si>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</si>
  <si>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</si>
  <si>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</si>
  <si>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</si>
  <si>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</si>
  <si>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</si>
  <si>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</si>
  <si>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</si>
  <si>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</si>
  <si>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</si>
  <si>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</si>
  <si>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</si>
  <si>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</si>
  <si>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</si>
  <si>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</si>
  <si>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</si>
  <si>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</si>
  <si>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</si>
  <si>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</si>
  <si>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</si>
  <si>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</si>
  <si>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</si>
  <si>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</si>
  <si>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</si>
  <si>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</si>
  <si>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</si>
  <si>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</si>
  <si>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</si>
  <si>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</si>
  <si>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</si>
  <si>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</si>
  <si>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</si>
  <si>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</si>
  <si>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</si>
  <si>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</si>
  <si>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</si>
  <si>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</si>
  <si>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</si>
  <si>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</si>
  <si>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</si>
  <si>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</si>
  <si>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</si>
  <si>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</si>
  <si>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</si>
  <si>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</si>
  <si>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</si>
  <si>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</si>
  <si>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</si>
  <si>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</si>
  <si>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</si>
  <si>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</si>
  <si>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</si>
  <si>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</si>
  <si>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</si>
  <si>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</si>
  <si>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</si>
  <si>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</si>
  <si>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</si>
  <si>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</si>
  <si>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</si>
  <si>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</si>
  <si>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</si>
  <si>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</si>
  <si>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</si>
  <si>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</si>
  <si>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</si>
  <si>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</si>
  <si>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</si>
  <si>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</si>
  <si>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</si>
  <si>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</si>
  <si>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</si>
  <si>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</si>
  <si>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</si>
  <si>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</si>
  <si>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</si>
  <si>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</si>
  <si>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</si>
  <si>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</si>
  <si>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</si>
  <si>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</si>
  <si>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</si>
  <si>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</si>
  <si>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</si>
  <si>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</si>
  <si>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</si>
  <si>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</si>
  <si>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</si>
  <si>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</si>
  <si>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</si>
  <si>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</si>
  <si>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</si>
  <si>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</si>
  <si>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</si>
  <si>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</si>
  <si>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</si>
  <si>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</si>
  <si>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</si>
  <si>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</si>
  <si>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</si>
  <si>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</si>
  <si>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</si>
  <si>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</si>
  <si>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</si>
  <si>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</si>
  <si>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</si>
  <si>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</si>
  <si>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</si>
  <si>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</si>
  <si>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</si>
  <si>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</si>
  <si>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</si>
  <si>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</si>
  <si>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</si>
  <si>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</si>
  <si>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</si>
  <si>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</si>
  <si>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</si>
  <si>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</si>
  <si>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</si>
  <si>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</si>
  <si>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</si>
  <si>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</si>
  <si>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</si>
  <si>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</si>
  <si>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</si>
  <si>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</si>
  <si>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</si>
  <si>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</si>
  <si>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</si>
  <si>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</si>
  <si>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</si>
  <si>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</si>
  <si>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</si>
  <si>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</si>
  <si>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</si>
  <si>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</si>
  <si>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</si>
  <si>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</si>
  <si>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</si>
  <si>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</si>
  <si>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</si>
  <si>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</si>
  <si>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</si>
  <si>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</si>
  <si>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</si>
  <si>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</si>
  <si>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</si>
  <si>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</si>
  <si>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</si>
  <si>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</si>
  <si>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</si>
  <si>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</si>
  <si>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</si>
  <si>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</si>
  <si>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</si>
  <si>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</si>
  <si>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</si>
  <si>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</si>
  <si>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</si>
  <si>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</si>
  <si>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</si>
  <si>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</si>
  <si>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</si>
  <si>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</si>
  <si>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</si>
  <si>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</si>
  <si>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</si>
  <si>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</si>
  <si>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</si>
  <si>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</si>
  <si>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</si>
  <si>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</si>
  <si>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</si>
  <si>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</si>
  <si>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</si>
  <si>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</si>
  <si>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</si>
  <si>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</si>
  <si>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</si>
  <si>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</si>
  <si>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</si>
  <si>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</si>
  <si>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</si>
  <si>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</si>
  <si>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</si>
  <si>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</si>
  <si>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</si>
  <si>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</si>
  <si>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</si>
  <si>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</si>
  <si>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</si>
  <si>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</si>
  <si>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</si>
  <si>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</si>
  <si>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</si>
  <si>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</si>
  <si>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</si>
  <si>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</si>
  <si>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</si>
  <si>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</si>
  <si>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</si>
  <si>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</si>
  <si>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</si>
  <si>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</si>
  <si>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</si>
  <si>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</si>
  <si>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</si>
  <si>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</si>
  <si>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</si>
  <si>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</si>
  <si>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</si>
  <si>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</si>
  <si>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</si>
  <si>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</si>
  <si>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</si>
  <si>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</si>
  <si>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</si>
  <si>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</si>
  <si>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</si>
  <si>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</si>
  <si>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</si>
  <si>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</si>
  <si>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</si>
  <si>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</si>
  <si>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</si>
  <si>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</si>
  <si>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</si>
  <si>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</si>
  <si>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</si>
  <si>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</si>
  <si>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</si>
  <si>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</si>
  <si>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</si>
  <si>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</si>
  <si>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</si>
  <si>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</si>
  <si>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</si>
  <si>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</si>
  <si>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</si>
  <si>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</si>
  <si>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</si>
  <si>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</si>
  <si>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</si>
  <si>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</si>
  <si>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</si>
  <si>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</si>
  <si>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</si>
  <si>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</si>
  <si>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</si>
  <si>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</si>
  <si>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</si>
  <si>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</si>
  <si>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</si>
  <si>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</si>
  <si>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</si>
  <si>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</si>
  <si>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</si>
  <si>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</si>
  <si>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</si>
  <si>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</si>
  <si>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</si>
  <si>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</si>
  <si>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</si>
  <si>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</si>
  <si>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</si>
  <si>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</si>
  <si>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</si>
  <si>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</si>
  <si>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</si>
  <si>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</si>
  <si>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</si>
  <si>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</si>
  <si>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</si>
  <si>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</si>
  <si>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</si>
  <si>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</si>
  <si>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</si>
  <si>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</si>
  <si>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</si>
  <si>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</si>
  <si>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</si>
  <si>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</si>
  <si>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</si>
  <si>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</si>
  <si>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</si>
  <si>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</si>
  <si>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</si>
  <si>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</si>
  <si>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</si>
  <si>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</si>
  <si>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</si>
  <si>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</si>
  <si>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</si>
  <si>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</si>
  <si>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</si>
  <si>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</si>
  <si>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</si>
  <si>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</si>
  <si>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</si>
  <si>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</si>
  <si>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</si>
  <si>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</si>
  <si>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</si>
  <si>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</si>
  <si>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</si>
  <si>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</si>
  <si>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</si>
  <si>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</si>
  <si>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</si>
  <si>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</si>
  <si>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</si>
  <si>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</si>
  <si>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</si>
  <si>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</si>
  <si>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</si>
  <si>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</si>
  <si>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</si>
  <si>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</si>
  <si>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</si>
  <si>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</si>
  <si>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</si>
  <si>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</si>
  <si>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</si>
  <si>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</si>
  <si>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</si>
  <si>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</si>
  <si>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</si>
  <si>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</si>
  <si>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</si>
  <si>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</si>
  <si>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</si>
  <si>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</si>
  <si>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</si>
  <si>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</si>
  <si>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</si>
  <si>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</si>
  <si>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</si>
  <si>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</si>
  <si>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</si>
  <si>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</si>
  <si>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</si>
  <si>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</si>
  <si>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</si>
  <si>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</si>
  <si>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</si>
  <si>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</si>
  <si>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</si>
  <si>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</si>
  <si>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</si>
  <si>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</si>
  <si>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</si>
  <si>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</si>
  <si>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</si>
  <si>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</si>
  <si>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</si>
  <si>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</si>
  <si>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</si>
  <si>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</si>
  <si>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</si>
  <si>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</si>
  <si>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</si>
  <si>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</si>
  <si>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</si>
  <si>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</si>
  <si>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</si>
  <si>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</si>
  <si>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</si>
  <si>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</si>
  <si>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</si>
  <si>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</si>
  <si>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</si>
  <si>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</si>
  <si>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</si>
  <si>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</si>
  <si>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</si>
  <si>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</si>
  <si>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</si>
  <si>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</si>
  <si>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</si>
  <si>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</si>
  <si>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</si>
  <si>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</si>
  <si>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</si>
  <si>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</si>
  <si>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</si>
  <si>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</si>
  <si>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</si>
  <si>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</si>
  <si>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</si>
  <si>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</si>
  <si>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</si>
  <si>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</si>
  <si>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</si>
  <si>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</si>
  <si>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</si>
  <si>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</si>
  <si>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</si>
  <si>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</si>
  <si>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</si>
  <si>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</si>
  <si>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</si>
  <si>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</si>
  <si>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</si>
  <si>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</si>
  <si>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</si>
  <si>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</si>
  <si>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</si>
  <si>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</si>
  <si>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</si>
  <si>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</si>
  <si>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</si>
  <si>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</si>
  <si>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</si>
  <si>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</si>
  <si>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</si>
  <si>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</si>
  <si>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</si>
  <si>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</si>
  <si>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</si>
  <si>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</si>
  <si>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</si>
  <si>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</si>
  <si>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</si>
  <si>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</si>
  <si>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</si>
  <si>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</si>
  <si>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</si>
  <si>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</si>
  <si>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</si>
  <si>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</si>
  <si>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</si>
  <si>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</si>
  <si>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</si>
  <si>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</si>
  <si>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</si>
  <si>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</si>
  <si>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</si>
  <si>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</si>
  <si>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</si>
  <si>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</si>
  <si>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</si>
  <si>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</si>
  <si>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</si>
  <si>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</si>
  <si>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</si>
  <si>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</si>
  <si>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</si>
  <si>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</si>
  <si>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</si>
  <si>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</si>
  <si>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</si>
  <si>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</si>
  <si>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</si>
  <si>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</si>
  <si>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</si>
  <si>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</si>
  <si>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</si>
  <si>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</si>
  <si>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</si>
  <si>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</si>
  <si>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</si>
  <si>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</si>
  <si>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</si>
  <si>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</si>
  <si>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</si>
  <si>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</si>
  <si>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</si>
  <si>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</si>
  <si>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</si>
  <si>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</si>
  <si>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</si>
  <si>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</si>
  <si>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</si>
  <si>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</si>
  <si>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</si>
  <si>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</si>
  <si>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</si>
  <si>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</si>
  <si>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</si>
  <si>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</si>
  <si>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</si>
  <si>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</si>
  <si>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</si>
  <si>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</si>
  <si>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</si>
  <si>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</si>
  <si>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</si>
  <si>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</si>
  <si>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</si>
  <si>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</si>
  <si>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</si>
  <si>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</si>
  <si>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</si>
  <si>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</si>
  <si>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</si>
  <si>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</si>
  <si>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</si>
  <si>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</si>
  <si>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</si>
  <si>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</si>
  <si>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</si>
  <si>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</si>
  <si>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</si>
  <si>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</si>
  <si>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</si>
  <si>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</si>
  <si>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</si>
  <si>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</si>
  <si>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</si>
  <si>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</si>
  <si>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</si>
  <si>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</si>
  <si>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</si>
  <si>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</si>
  <si>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</si>
  <si>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</si>
  <si>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</si>
  <si>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</si>
  <si>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</si>
  <si>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</si>
  <si>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</si>
  <si>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</si>
  <si>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</si>
  <si>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</si>
  <si>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</si>
  <si>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</si>
  <si>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</si>
  <si>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</si>
  <si>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</si>
  <si>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</si>
  <si>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</si>
  <si>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</si>
  <si>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</si>
  <si>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</si>
  <si>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</si>
  <si>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</si>
  <si>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</si>
  <si>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</si>
  <si>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</si>
  <si>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</si>
  <si>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</si>
  <si>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</si>
  <si>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</si>
  <si>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</si>
  <si>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</si>
  <si>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</si>
  <si>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</si>
  <si>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</si>
  <si>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</si>
  <si>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</si>
  <si>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</si>
  <si>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</si>
  <si>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</si>
  <si>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</si>
  <si>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</si>
  <si>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</si>
  <si>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</si>
  <si>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</si>
  <si>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</si>
  <si>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</si>
  <si>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</si>
  <si>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</si>
  <si>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</si>
  <si>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</si>
  <si>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</si>
  <si>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</si>
  <si>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</si>
  <si>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</si>
  <si>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</si>
  <si>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</si>
  <si>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</si>
  <si>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</si>
  <si>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</si>
  <si>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</si>
  <si>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</si>
  <si>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</si>
  <si>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</si>
  <si>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</si>
  <si>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</si>
  <si>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</si>
  <si>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</si>
  <si>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</si>
  <si>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</si>
  <si>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</si>
  <si>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</si>
  <si>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</si>
  <si>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</si>
  <si>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</si>
  <si>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</si>
  <si>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</si>
  <si>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</si>
  <si>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</si>
  <si>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</si>
  <si>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</si>
  <si>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</si>
  <si>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</si>
  <si>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</si>
  <si>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</si>
  <si>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</si>
  <si>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</si>
  <si>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</si>
  <si>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</si>
  <si>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</si>
  <si>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</si>
  <si>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</si>
  <si>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</si>
  <si>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</si>
  <si>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</si>
  <si>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</si>
  <si>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</si>
  <si>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</si>
  <si>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</si>
  <si>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</si>
  <si>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</si>
  <si>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</si>
  <si>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</si>
  <si>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</si>
  <si>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</si>
  <si>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</si>
  <si>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</si>
  <si>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</si>
  <si>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</si>
  <si>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</si>
  <si>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</si>
  <si>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</si>
  <si>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</si>
  <si>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</si>
  <si>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</si>
  <si>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</si>
  <si>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</si>
  <si>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</si>
  <si>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</si>
  <si>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</si>
  <si>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</si>
  <si>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</si>
  <si>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</si>
  <si>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</si>
  <si>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</si>
  <si>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</si>
  <si>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</si>
  <si>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</si>
  <si>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</si>
  <si>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</si>
  <si>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</si>
  <si>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</si>
  <si>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</si>
  <si>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</si>
  <si>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</si>
  <si>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</si>
  <si>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</si>
  <si>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</si>
  <si>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</si>
  <si>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</si>
  <si>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</si>
  <si>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</si>
  <si>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</si>
  <si>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</si>
  <si>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</si>
  <si>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</si>
  <si>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</si>
  <si>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</si>
  <si>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</si>
  <si>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</si>
  <si>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</si>
  <si>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</si>
  <si>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</si>
  <si>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</si>
  <si>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</si>
  <si>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</si>
  <si>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</si>
  <si>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</si>
  <si>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</si>
  <si>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</si>
  <si>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</si>
  <si>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</si>
  <si>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</si>
  <si>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</si>
  <si>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</si>
  <si>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</si>
  <si>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</si>
  <si>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</si>
  <si>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</si>
  <si>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</si>
  <si>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</si>
  <si>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</si>
  <si>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</si>
  <si>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</si>
  <si>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</si>
  <si>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</si>
  <si>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</si>
  <si>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</si>
  <si>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</si>
  <si>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</si>
  <si>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</si>
  <si>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</si>
  <si>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</si>
  <si>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</si>
  <si>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</si>
  <si>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</si>
  <si>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</si>
  <si>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</si>
  <si>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</si>
  <si>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</si>
  <si>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</si>
  <si>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</si>
  <si>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</si>
  <si>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</si>
  <si>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</si>
  <si>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</si>
  <si>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</si>
  <si>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</si>
  <si>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</si>
  <si>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</si>
  <si>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</si>
  <si>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</si>
  <si>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</si>
  <si>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</si>
  <si>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</si>
  <si>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</si>
  <si>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</si>
  <si>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</si>
  <si>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</si>
  <si>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</si>
  <si>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</si>
  <si>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</si>
  <si>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</si>
  <si>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</si>
  <si>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</si>
  <si>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</si>
  <si>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</si>
  <si>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</si>
  <si>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</si>
  <si>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</si>
  <si>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</si>
  <si>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</si>
  <si>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</si>
  <si>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</si>
  <si>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</si>
  <si>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</si>
  <si>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</si>
  <si>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</si>
  <si>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</si>
  <si>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</si>
  <si>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</si>
  <si>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</si>
  <si>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</si>
  <si>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</si>
  <si>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</si>
  <si>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</si>
  <si>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</si>
  <si>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</si>
  <si>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</si>
  <si>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</si>
  <si>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</si>
  <si>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</si>
  <si>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</si>
  <si>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</si>
  <si>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</si>
  <si>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</si>
  <si>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</si>
  <si>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</si>
  <si>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</si>
  <si>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</si>
  <si>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</si>
  <si>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</si>
  <si>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</si>
  <si>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</si>
  <si>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</si>
  <si>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</si>
  <si>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</si>
  <si>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</si>
  <si>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</si>
  <si>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</si>
  <si>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</si>
  <si>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</si>
  <si>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</si>
  <si>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</si>
  <si>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</si>
  <si>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</si>
  <si>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</si>
  <si>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</si>
  <si>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</si>
  <si>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</si>
  <si>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</si>
  <si>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</si>
  <si>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</si>
  <si>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</si>
  <si>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</si>
  <si>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</si>
  <si>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</si>
  <si>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</si>
  <si>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</si>
  <si>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</si>
  <si>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</si>
  <si>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</si>
  <si>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</si>
  <si>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</si>
  <si>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</si>
  <si>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</si>
  <si>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</si>
  <si>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</si>
  <si>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</si>
  <si>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</si>
  <si>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</si>
  <si>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</si>
  <si>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</si>
  <si>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</si>
  <si>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</si>
  <si>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</si>
  <si>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</si>
  <si>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</si>
  <si>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</si>
  <si>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</si>
  <si>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</si>
  <si>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</si>
  <si>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</si>
  <si>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</si>
  <si>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</si>
  <si>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</si>
  <si>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</si>
  <si>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</si>
  <si>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</si>
  <si>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</si>
  <si>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</si>
  <si>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</si>
  <si>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</si>
  <si>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</si>
  <si>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</si>
  <si>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</si>
  <si>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</si>
  <si>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</si>
  <si>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</si>
  <si>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</si>
  <si>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</si>
  <si>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</si>
  <si>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</si>
  <si>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</si>
  <si>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</si>
  <si>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</si>
  <si>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</si>
  <si>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</si>
  <si>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</si>
  <si>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</si>
  <si>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</si>
  <si>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</si>
  <si>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</si>
  <si>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</si>
  <si>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</si>
  <si>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</si>
  <si>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</si>
  <si>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</si>
  <si>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</si>
  <si>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</si>
  <si>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</si>
  <si>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</si>
  <si>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</si>
  <si>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</si>
  <si>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</si>
  <si>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</si>
  <si>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</si>
  <si>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</si>
  <si>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</si>
  <si>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</si>
  <si>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</si>
  <si>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</si>
  <si>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</si>
  <si>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</si>
  <si>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</si>
  <si>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</si>
  <si>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</si>
  <si>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</si>
  <si>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</si>
  <si>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</si>
  <si>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</si>
  <si>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</si>
  <si>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</si>
  <si>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</si>
  <si>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</si>
  <si>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</si>
  <si>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</si>
  <si>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</si>
  <si>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</si>
  <si>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</si>
  <si>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</si>
  <si>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</si>
  <si>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</si>
  <si>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</si>
  <si>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</si>
  <si>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</si>
  <si>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</si>
  <si>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</si>
  <si>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</si>
  <si>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</si>
  <si>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</si>
  <si>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</si>
  <si>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</si>
  <si>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</si>
  <si>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</si>
  <si>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</si>
  <si>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</si>
  <si>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</si>
  <si>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</si>
  <si>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</si>
  <si>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</si>
  <si>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</si>
  <si>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</si>
  <si>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</si>
  <si>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</si>
  <si>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</si>
  <si>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</si>
  <si>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</si>
  <si>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</si>
  <si>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</si>
  <si>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</si>
  <si>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</si>
  <si>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</si>
  <si>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</si>
  <si>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</si>
  <si>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</si>
  <si>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</si>
  <si>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</si>
  <si>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</si>
  <si>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</si>
  <si>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</si>
  <si>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</si>
  <si>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</si>
  <si>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</si>
  <si>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</si>
  <si>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</si>
  <si>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</si>
  <si>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</si>
  <si>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</si>
  <si>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</si>
  <si>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</si>
  <si>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</si>
  <si>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</si>
  <si>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</si>
  <si>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</si>
  <si>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</si>
  <si>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</si>
  <si>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</si>
  <si>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</si>
  <si>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</si>
  <si>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</si>
  <si>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</si>
  <si>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</si>
  <si>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</si>
  <si>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</si>
  <si>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</si>
  <si>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</si>
  <si>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</si>
  <si>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</si>
  <si>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</si>
  <si>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</si>
  <si>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</si>
  <si>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</si>
  <si>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</si>
  <si>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</si>
  <si>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</si>
  <si>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</si>
  <si>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</si>
  <si>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</si>
  <si>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</si>
  <si>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</si>
  <si>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</si>
  <si>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</si>
  <si>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</si>
  <si>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</si>
  <si>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</si>
  <si>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</si>
  <si>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</si>
  <si>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</si>
  <si>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</si>
  <si>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</si>
  <si>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</si>
  <si>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</si>
  <si>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</si>
  <si>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</si>
  <si>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</si>
  <si>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</si>
  <si>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</si>
  <si>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</si>
  <si>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</si>
  <si>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</si>
  <si>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</si>
  <si>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</si>
  <si>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</si>
  <si>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</si>
  <si>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</si>
  <si>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</si>
  <si>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</si>
  <si>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</si>
  <si>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</si>
  <si>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</si>
  <si>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</si>
  <si>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</si>
  <si>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</si>
  <si>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</si>
  <si>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</si>
  <si>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</si>
  <si>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</si>
  <si>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</si>
  <si>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</si>
  <si>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</si>
  <si>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</si>
  <si>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</si>
  <si>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</si>
  <si>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</si>
  <si>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</si>
  <si>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</si>
  <si>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</si>
  <si>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</si>
  <si>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</si>
  <si>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</si>
  <si>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</si>
  <si>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</si>
  <si>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</si>
  <si>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</si>
  <si>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</si>
  <si>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</si>
  <si>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</si>
  <si>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</si>
  <si>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</si>
  <si>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</si>
  <si>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</si>
  <si>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</si>
  <si>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</si>
  <si>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</si>
  <si>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</si>
  <si>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</si>
  <si>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</si>
  <si>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</si>
  <si>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</si>
  <si>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</si>
  <si>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</si>
  <si>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</si>
  <si>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</si>
  <si>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</si>
  <si>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</si>
  <si>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</si>
  <si>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</si>
  <si>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</si>
  <si>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</si>
  <si>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</si>
  <si>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</si>
  <si>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</si>
  <si>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</si>
  <si>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</si>
  <si>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</si>
  <si>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</si>
  <si>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</si>
  <si>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</si>
  <si>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</si>
  <si>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</si>
  <si>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</si>
  <si>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</si>
  <si>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</si>
  <si>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</si>
  <si>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</si>
  <si>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</si>
  <si>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</si>
  <si>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</si>
  <si>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</si>
  <si>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</si>
  <si>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</si>
  <si>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</si>
  <si>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</si>
  <si>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</si>
  <si>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</si>
  <si>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</si>
  <si>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</si>
  <si>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</si>
  <si>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</si>
  <si>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</si>
  <si>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</si>
  <si>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</si>
  <si>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</si>
  <si>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</si>
  <si>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</si>
  <si>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</si>
  <si>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</si>
  <si>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</si>
  <si>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</si>
  <si>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</si>
  <si>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</si>
  <si>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</si>
  <si>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</si>
  <si>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</si>
  <si>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</si>
  <si>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</si>
  <si>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</si>
  <si>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</si>
  <si>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</si>
  <si>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</si>
  <si>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</si>
  <si>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</si>
  <si>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</si>
  <si>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</si>
  <si>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</si>
  <si>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</si>
  <si>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</si>
  <si>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</si>
  <si>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</si>
  <si>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</si>
  <si>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</si>
  <si>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</si>
  <si>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</si>
  <si>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</si>
  <si>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</si>
  <si>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</si>
  <si>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</si>
  <si>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</si>
  <si>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</si>
  <si>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</si>
  <si>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</si>
  <si>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</si>
  <si>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</si>
  <si>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</si>
  <si>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</si>
  <si>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</si>
  <si>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</si>
  <si>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</si>
  <si>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</si>
  <si>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</si>
  <si>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</si>
  <si>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</si>
  <si>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</si>
  <si>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</si>
  <si>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</si>
  <si>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</si>
  <si>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</si>
  <si>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</si>
  <si>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</si>
  <si>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</si>
  <si>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</si>
  <si>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</si>
  <si>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</si>
  <si>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</si>
  <si>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</si>
  <si>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</si>
  <si>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</si>
  <si>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</si>
  <si>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</si>
  <si>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</si>
  <si>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</si>
  <si>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</si>
  <si>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</si>
  <si>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</si>
  <si>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</si>
  <si>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</si>
  <si>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</si>
  <si>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</si>
  <si>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</si>
  <si>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</si>
  <si>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</si>
  <si>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</si>
  <si>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</si>
  <si>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</si>
  <si>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</si>
  <si>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</si>
  <si>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</si>
  <si>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</si>
  <si>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</si>
  <si>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</si>
  <si>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</si>
  <si>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</si>
  <si>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</si>
  <si>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</si>
  <si>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</si>
  <si>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</si>
  <si>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</si>
  <si>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</si>
  <si>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</si>
  <si>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</si>
  <si>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</si>
  <si>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</si>
  <si>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</si>
  <si>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</si>
  <si>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</si>
  <si>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</si>
  <si>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</si>
  <si>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</si>
  <si>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</si>
  <si>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</si>
  <si>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</si>
  <si>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</si>
  <si>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</si>
  <si>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</si>
  <si>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</si>
  <si>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</si>
  <si>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</si>
  <si>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</si>
  <si>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</si>
  <si>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</si>
  <si>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</si>
  <si>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</si>
  <si>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</si>
  <si>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</si>
  <si>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</si>
  <si>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</si>
  <si>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</si>
  <si>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</si>
  <si>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</si>
  <si>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</si>
  <si>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</si>
  <si>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</si>
  <si>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</si>
  <si>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</si>
  <si>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</si>
  <si>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</si>
  <si>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</si>
  <si>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</si>
  <si>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</si>
  <si>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</si>
  <si>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</si>
  <si>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</si>
  <si>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</si>
  <si>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</si>
  <si>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</si>
  <si>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</si>
  <si>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</si>
  <si>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</si>
  <si>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</si>
  <si>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</si>
  <si>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</si>
  <si>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</si>
  <si>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</si>
  <si>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</si>
  <si>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</si>
  <si>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</si>
  <si>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</si>
  <si>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</si>
  <si>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</si>
  <si>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</si>
  <si>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</si>
  <si>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</si>
  <si>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</si>
  <si>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</si>
  <si>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</si>
  <si>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</si>
  <si>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</si>
  <si>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</si>
  <si>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</si>
  <si>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</si>
  <si>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</si>
  <si>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</si>
  <si>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</si>
  <si>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</si>
  <si>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</si>
  <si>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</si>
  <si>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</si>
  <si>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</si>
  <si>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</si>
  <si>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</si>
  <si>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</si>
  <si>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</si>
  <si>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</si>
  <si>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</si>
  <si>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</si>
  <si>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</si>
  <si>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</si>
  <si>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</si>
  <si>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</si>
  <si>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</si>
  <si>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</si>
  <si>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</si>
  <si>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</si>
  <si>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</si>
  <si>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</si>
  <si>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</si>
  <si>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</si>
  <si>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</si>
  <si>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</si>
  <si>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</si>
  <si>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</si>
  <si>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</si>
  <si>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</si>
  <si>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</si>
  <si>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</si>
  <si>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</si>
  <si>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</si>
  <si>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</si>
  <si>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</si>
  <si>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</si>
  <si>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</si>
  <si>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</si>
  <si>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</si>
  <si>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</si>
  <si>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</si>
  <si>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</si>
  <si>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</si>
  <si>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</si>
  <si>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</si>
  <si>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</si>
  <si>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</si>
  <si>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</si>
  <si>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</si>
  <si>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</si>
  <si>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</si>
  <si>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</si>
  <si>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</si>
  <si>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</si>
  <si>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</si>
  <si>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</si>
  <si>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</si>
  <si>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</si>
  <si>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</si>
  <si>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</si>
  <si>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</si>
  <si>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</si>
  <si>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</si>
  <si>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</si>
  <si>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</si>
  <si>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</si>
  <si>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</si>
  <si>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</si>
  <si>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</si>
  <si>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</si>
  <si>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</si>
  <si>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</si>
  <si>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</si>
  <si>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</si>
  <si>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</si>
  <si>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</si>
  <si>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</si>
  <si>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</si>
  <si>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</si>
  <si>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</si>
  <si>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</si>
  <si>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</si>
  <si>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</si>
  <si>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</si>
  <si>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</si>
  <si>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</si>
  <si>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</si>
  <si>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</si>
  <si>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</si>
  <si>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</si>
  <si>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</si>
  <si>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</si>
  <si>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</si>
  <si>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</si>
  <si>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</si>
  <si>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</si>
  <si>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</si>
  <si>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</si>
  <si>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</si>
  <si>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</si>
  <si>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</si>
  <si>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</si>
  <si>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</si>
  <si>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</si>
  <si>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</si>
  <si>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</si>
  <si>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</si>
  <si>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</si>
  <si>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</si>
  <si>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</si>
  <si>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</si>
  <si>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</si>
  <si>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</si>
  <si>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</si>
  <si>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</si>
  <si>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</si>
  <si>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</si>
  <si>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</si>
  <si>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</si>
  <si>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</si>
  <si>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</si>
  <si>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</si>
  <si>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</si>
  <si>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</si>
  <si>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</si>
  <si>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</si>
  <si>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</si>
  <si>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</si>
  <si>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</si>
  <si>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</si>
  <si>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</si>
  <si>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</si>
  <si>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</si>
  <si>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</si>
  <si>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</si>
  <si>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</si>
  <si>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</si>
  <si>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</si>
  <si>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</si>
  <si>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</si>
  <si>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</si>
  <si>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</si>
  <si>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</si>
  <si>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</si>
  <si>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</si>
  <si>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</si>
  <si>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</si>
  <si>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</si>
  <si>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</si>
  <si>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</si>
  <si>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</si>
  <si>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</si>
  <si>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</si>
  <si>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</si>
  <si>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</si>
  <si>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</si>
  <si>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</si>
  <si>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</si>
  <si>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</si>
  <si>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</si>
  <si>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</si>
  <si>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</si>
  <si>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</si>
  <si>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</si>
  <si>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</si>
  <si>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</si>
  <si>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</si>
  <si>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</si>
  <si>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</si>
  <si>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</si>
  <si>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</si>
  <si>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</si>
  <si>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</si>
  <si>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</si>
  <si>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</si>
  <si>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</si>
  <si>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</si>
  <si>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</si>
  <si>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</si>
  <si>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</si>
  <si>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</si>
  <si>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</si>
  <si>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</si>
  <si>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</si>
  <si>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</si>
  <si>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</si>
  <si>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</si>
  <si>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</si>
  <si>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</si>
  <si>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</si>
  <si>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</si>
  <si>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</si>
  <si>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</si>
  <si>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</si>
  <si>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</si>
  <si>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</si>
  <si>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</si>
  <si>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</si>
  <si>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</si>
  <si>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</si>
  <si>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</si>
  <si>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</si>
  <si>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</si>
  <si>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</si>
  <si>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</si>
  <si>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</si>
  <si>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</si>
  <si>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</si>
  <si>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</si>
  <si>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</si>
  <si>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</si>
  <si>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</si>
  <si>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</si>
  <si>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</si>
  <si>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</si>
  <si>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</si>
  <si>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</si>
  <si>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</si>
  <si>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</si>
  <si>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</si>
  <si>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</si>
  <si>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</si>
  <si>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</si>
  <si>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</si>
  <si>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</si>
  <si>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</si>
  <si>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</si>
  <si>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</si>
  <si>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</si>
  <si>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</si>
  <si>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</si>
  <si>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</si>
  <si>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</si>
  <si>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</si>
  <si>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</si>
  <si>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</si>
  <si>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</si>
  <si>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</si>
  <si>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</si>
  <si>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</si>
  <si>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</si>
  <si>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</si>
  <si>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</si>
  <si>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</si>
  <si>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</si>
  <si>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</si>
  <si>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</si>
  <si>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</si>
  <si>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</si>
  <si>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</si>
  <si>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</si>
  <si>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</si>
  <si>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</si>
  <si>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</si>
  <si>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</si>
  <si>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</si>
  <si>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</si>
  <si>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</si>
  <si>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</si>
  <si>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</si>
  <si>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</si>
  <si>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</si>
  <si>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</si>
  <si>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</si>
  <si>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</si>
  <si>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</si>
  <si>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</si>
  <si>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</si>
  <si>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</si>
  <si>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</si>
  <si>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</si>
  <si>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</si>
  <si>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</si>
  <si>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</si>
  <si>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</si>
  <si>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</si>
  <si>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</si>
  <si>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</si>
  <si>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</si>
  <si>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</si>
  <si>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</si>
  <si>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</si>
  <si>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</si>
  <si>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</si>
  <si>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</si>
  <si>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</si>
  <si>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</si>
  <si>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</si>
  <si>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</si>
  <si>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</si>
  <si>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</si>
  <si>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</si>
  <si>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</si>
  <si>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</si>
  <si>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</si>
  <si>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</si>
  <si>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</si>
  <si>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</si>
  <si>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</si>
  <si>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</si>
  <si>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</si>
  <si>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</si>
  <si>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</si>
  <si>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</si>
  <si>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</si>
  <si>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</si>
  <si>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</si>
  <si>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</si>
  <si>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</si>
  <si>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</si>
  <si>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</si>
  <si>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</si>
  <si>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</si>
  <si>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</si>
  <si>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</si>
  <si>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</si>
  <si>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</si>
  <si>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</si>
  <si>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</si>
  <si>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</si>
  <si>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</si>
  <si>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</si>
  <si>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</si>
  <si>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</si>
  <si>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</si>
  <si>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</si>
  <si>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</si>
  <si>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</si>
  <si>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</si>
  <si>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</si>
  <si>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</si>
  <si>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</si>
  <si>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</si>
  <si>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</si>
  <si>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</si>
  <si>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</si>
  <si>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</si>
  <si>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</si>
  <si>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</si>
  <si>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</si>
  <si>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</si>
  <si>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</si>
  <si>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</si>
  <si>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</si>
  <si>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</si>
  <si>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</si>
  <si>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</si>
  <si>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</si>
  <si>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</si>
  <si>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</si>
  <si>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</si>
  <si>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</si>
  <si>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</si>
  <si>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</si>
  <si>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</si>
  <si>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</si>
  <si>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</si>
  <si>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</si>
  <si>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</si>
  <si>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</si>
  <si>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</si>
  <si>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</si>
  <si>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</si>
  <si>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</si>
  <si>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</si>
  <si>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</si>
  <si>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</si>
  <si>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</si>
  <si>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</si>
  <si>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</si>
  <si>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</si>
  <si>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</si>
  <si>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</si>
  <si>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</si>
  <si>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</si>
  <si>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</si>
  <si>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</si>
  <si>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</si>
  <si>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</si>
  <si>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</si>
  <si>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</si>
  <si>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</si>
  <si>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</si>
  <si>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</si>
  <si>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</si>
  <si>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</si>
  <si>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</si>
  <si>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</si>
  <si>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</si>
  <si>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</si>
  <si>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</si>
  <si>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</si>
  <si>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</si>
  <si>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</si>
  <si>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</si>
  <si>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</si>
  <si>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</si>
  <si>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</si>
  <si>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</si>
  <si>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</si>
  <si>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</si>
  <si>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</si>
  <si>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</si>
  <si>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</si>
  <si>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</si>
  <si>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</si>
  <si>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</si>
  <si>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</si>
  <si>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</si>
  <si>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</si>
  <si>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</si>
  <si>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</si>
  <si>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</si>
  <si>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</si>
  <si>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</si>
  <si>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</si>
  <si>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</si>
  <si>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</si>
  <si>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</si>
  <si>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</si>
  <si>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</si>
  <si>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</si>
  <si>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</si>
  <si>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</si>
  <si>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</si>
  <si>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</si>
  <si>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</si>
  <si>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</si>
  <si>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</si>
  <si>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</si>
  <si>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</si>
  <si>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</si>
  <si>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</si>
  <si>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</si>
  <si>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</si>
  <si>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</si>
  <si>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</si>
  <si>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</si>
  <si>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</si>
  <si>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</si>
  <si>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</si>
  <si>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</si>
  <si>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</si>
  <si>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</si>
  <si>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</si>
  <si>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</si>
  <si>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</si>
  <si>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</si>
  <si>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</si>
  <si>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</si>
  <si>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</si>
  <si>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</si>
  <si>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</si>
  <si>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</si>
  <si>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</si>
  <si>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</si>
  <si>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</si>
  <si>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</si>
  <si>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</si>
  <si>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</si>
  <si>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</si>
  <si>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</si>
  <si>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</si>
  <si>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</si>
  <si>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</si>
  <si>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</si>
  <si>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</si>
  <si>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</si>
  <si>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</si>
  <si>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</si>
  <si>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</si>
  <si>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</si>
  <si>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</si>
  <si>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</si>
  <si>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</si>
  <si>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</si>
  <si>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</si>
  <si>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</si>
  <si>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</si>
  <si>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</si>
  <si>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</si>
  <si>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</si>
  <si>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</si>
  <si>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</si>
  <si>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</si>
  <si>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</si>
  <si>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</si>
  <si>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</si>
  <si>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</si>
  <si>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</si>
  <si>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</si>
  <si>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</si>
  <si>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</si>
  <si>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</si>
  <si>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</si>
  <si>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</si>
  <si>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</si>
  <si>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</si>
  <si>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</si>
  <si>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</si>
  <si>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</si>
  <si>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</si>
  <si>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</si>
  <si>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</si>
  <si>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</si>
  <si>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</si>
  <si>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</si>
  <si>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</si>
  <si>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</si>
  <si>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</si>
  <si>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</si>
  <si>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</si>
  <si>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</si>
  <si>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</si>
  <si>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</si>
  <si>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</si>
  <si>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</si>
  <si>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</si>
  <si>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</si>
  <si>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</si>
  <si>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</si>
  <si>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</si>
  <si>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</si>
  <si>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</si>
  <si>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</si>
  <si>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</si>
  <si>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</si>
  <si>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</si>
  <si>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</si>
  <si>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</si>
  <si>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</si>
  <si>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</si>
  <si>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</si>
  <si>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</si>
  <si>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</si>
  <si>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</si>
  <si>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</si>
  <si>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</si>
  <si>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</si>
  <si>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</si>
  <si>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</si>
  <si>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</si>
  <si>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</si>
  <si>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</si>
  <si>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</si>
  <si>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</si>
  <si>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</si>
  <si>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</si>
  <si>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</si>
  <si>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</si>
  <si>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</si>
  <si>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</si>
  <si>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</si>
  <si>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</si>
  <si>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</si>
  <si>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</si>
  <si>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</si>
  <si>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</si>
  <si>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</si>
  <si>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</si>
  <si>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</si>
  <si>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</si>
  <si>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</si>
  <si>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</si>
  <si>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</si>
  <si>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</si>
  <si>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</si>
  <si>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</si>
  <si>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</si>
  <si>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</si>
  <si>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</si>
  <si>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</si>
  <si>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</si>
  <si>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</si>
  <si>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</si>
  <si>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</si>
  <si>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</si>
  <si>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</si>
  <si>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</si>
  <si>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</si>
  <si>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</si>
  <si>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</si>
  <si>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</si>
  <si>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</si>
  <si>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</si>
  <si>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</si>
  <si>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</si>
  <si>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</si>
  <si>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</si>
  <si>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</si>
  <si>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</si>
  <si>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</si>
  <si>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</si>
  <si>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</si>
  <si>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</si>
  <si>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</si>
  <si>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</si>
  <si>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</si>
  <si>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</si>
  <si>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</si>
  <si>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</si>
  <si>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</si>
  <si>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</si>
  <si>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</si>
  <si>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</si>
  <si>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</si>
  <si>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</si>
  <si>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</si>
  <si>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</si>
  <si>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</si>
  <si>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</si>
  <si>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</si>
  <si>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</si>
  <si>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</si>
  <si>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</si>
  <si>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</si>
  <si>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</si>
  <si>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</si>
  <si>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</si>
  <si>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</si>
  <si>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</si>
  <si>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</si>
  <si>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</si>
  <si>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</si>
  <si>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</si>
  <si>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</si>
  <si>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</si>
  <si>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</si>
  <si>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</si>
  <si>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</si>
  <si>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</si>
  <si>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</si>
  <si>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</si>
  <si>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</si>
  <si>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</si>
  <si>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</si>
  <si>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</si>
  <si>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</si>
  <si>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</si>
  <si>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</si>
  <si>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</si>
  <si>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</si>
  <si>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</si>
  <si>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</si>
  <si>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</si>
  <si>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</si>
  <si>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</si>
  <si>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</si>
  <si>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</si>
  <si>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</si>
  <si>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</si>
  <si>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</si>
  <si>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</si>
  <si>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</si>
  <si>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</si>
  <si>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</si>
  <si>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</si>
  <si>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</si>
  <si>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</si>
  <si>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</si>
  <si>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</si>
  <si>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</si>
  <si>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</si>
  <si>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</si>
  <si>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</si>
  <si>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</si>
  <si>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</si>
  <si>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</si>
  <si>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</si>
  <si>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</si>
  <si>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</si>
  <si>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</si>
  <si>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</si>
  <si>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</si>
  <si>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</si>
  <si>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</si>
  <si>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</si>
  <si>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</si>
  <si>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</si>
  <si>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</si>
  <si>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</si>
  <si>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</si>
  <si>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</si>
  <si>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</si>
  <si>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</si>
  <si>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</si>
  <si>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</si>
  <si>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</si>
  <si>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</si>
  <si>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</si>
  <si>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</si>
  <si>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</si>
  <si>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</si>
  <si>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</si>
  <si>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</si>
  <si>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</si>
  <si>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</si>
  <si>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</si>
  <si>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</si>
  <si>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</si>
  <si>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</si>
  <si>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</si>
  <si>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</si>
  <si>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</si>
  <si>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</si>
  <si>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</si>
  <si>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</si>
  <si>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</si>
  <si>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</si>
  <si>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</si>
  <si>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</si>
  <si>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</si>
  <si>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</si>
  <si>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</si>
  <si>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</si>
  <si>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</si>
  <si>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</si>
  <si>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</si>
  <si>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</si>
  <si>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</si>
  <si>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</si>
  <si>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</si>
  <si>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</si>
  <si>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</si>
  <si>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</si>
  <si>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</si>
  <si>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</si>
  <si>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</si>
  <si>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</si>
  <si>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</si>
  <si>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</si>
  <si>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</si>
  <si>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</si>
  <si>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</si>
  <si>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</si>
  <si>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</si>
  <si>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</si>
  <si>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</si>
  <si>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</si>
  <si>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</si>
  <si>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</si>
  <si>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</si>
  <si>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</si>
  <si>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</si>
  <si>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</si>
  <si>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</si>
  <si>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</si>
  <si>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</si>
  <si>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</si>
  <si>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</si>
  <si>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</si>
  <si>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</si>
  <si>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</si>
  <si>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</si>
  <si>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</si>
  <si>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</si>
  <si>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</si>
  <si>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</si>
  <si>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</si>
  <si>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</si>
  <si>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</si>
  <si>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</si>
  <si>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</si>
  <si>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</si>
  <si>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</si>
  <si>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</si>
  <si>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</si>
  <si>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</si>
  <si>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</si>
  <si>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</si>
  <si>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</si>
  <si>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</si>
  <si>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</si>
  <si>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</si>
  <si>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</si>
  <si>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</si>
  <si>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</si>
  <si>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</si>
  <si>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</si>
  <si>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</si>
  <si>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</si>
  <si>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</si>
  <si>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</si>
  <si>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</si>
  <si>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</si>
  <si>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</si>
  <si>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</si>
  <si>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</si>
  <si>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</si>
  <si>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</si>
  <si>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</si>
  <si>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</si>
  <si>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</si>
  <si>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</si>
  <si>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</si>
  <si>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</si>
  <si>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</si>
  <si>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</si>
  <si>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</si>
  <si>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</si>
  <si>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</si>
  <si>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</si>
  <si>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</si>
  <si>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</si>
  <si>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</si>
  <si>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</si>
  <si>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</si>
  <si>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</si>
  <si>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</si>
  <si>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</si>
  <si>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</si>
  <si>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</si>
  <si>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</si>
  <si>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</si>
  <si>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</si>
  <si>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</si>
  <si>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</si>
  <si>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</si>
  <si>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</si>
  <si>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</si>
  <si>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</si>
  <si>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</si>
  <si>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</si>
  <si>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</si>
  <si>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</si>
  <si>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</si>
  <si>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</si>
  <si>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</si>
  <si>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</si>
  <si>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</si>
  <si>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</si>
  <si>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</si>
  <si>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</si>
  <si>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</si>
  <si>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</si>
  <si>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</si>
  <si>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</si>
  <si>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</si>
  <si>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</si>
  <si>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</si>
  <si>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</si>
  <si>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</si>
  <si>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</si>
  <si>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</si>
  <si>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</si>
  <si>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</si>
  <si>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</si>
  <si>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</si>
  <si>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</si>
  <si>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</si>
  <si>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</si>
  <si>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</si>
  <si>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</si>
  <si>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</si>
  <si>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</si>
  <si>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</si>
  <si>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</si>
  <si>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</si>
  <si>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</si>
  <si>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</si>
  <si>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</si>
  <si>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</si>
  <si>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</si>
  <si>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</si>
  <si>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</si>
  <si>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</si>
  <si>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</si>
  <si>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</si>
  <si>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</si>
  <si>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</si>
  <si>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</si>
  <si>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</si>
  <si>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</si>
  <si>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</si>
  <si>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</si>
  <si>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</si>
  <si>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</si>
  <si>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</si>
  <si>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</si>
  <si>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</si>
  <si>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</si>
  <si>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</si>
  <si>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</si>
  <si>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</si>
  <si>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</si>
  <si>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</si>
  <si>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</si>
  <si>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</si>
  <si>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</si>
  <si>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</si>
  <si>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</si>
  <si>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</si>
  <si>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</si>
  <si>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</si>
  <si>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</si>
  <si>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</si>
  <si>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</si>
  <si>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</si>
  <si>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</si>
  <si>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</si>
  <si>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</si>
  <si>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</si>
  <si>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</si>
  <si>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</si>
  <si>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</si>
  <si>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</si>
  <si>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</si>
  <si>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</si>
  <si>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</si>
  <si>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</si>
  <si>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</si>
  <si>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</si>
  <si>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</si>
  <si>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</si>
  <si>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</si>
  <si>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</si>
  <si>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</si>
  <si>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</si>
  <si>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</si>
  <si>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</si>
  <si>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</si>
  <si>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</si>
  <si>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</si>
  <si>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</si>
  <si>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</si>
  <si>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</si>
  <si>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</si>
  <si>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</si>
  <si>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</si>
  <si>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</si>
  <si>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</si>
  <si>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</si>
  <si>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</si>
  <si>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</si>
  <si>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</si>
  <si>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</si>
  <si>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</si>
  <si>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</si>
  <si>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</si>
  <si>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</si>
  <si>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</si>
  <si>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</si>
  <si>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</si>
  <si>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</si>
  <si>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</si>
  <si>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</si>
  <si>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</si>
  <si>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</si>
  <si>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</si>
  <si>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</si>
  <si>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</si>
  <si>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</si>
  <si>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</si>
  <si>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</si>
  <si>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</si>
  <si>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</si>
  <si>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</si>
  <si>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</si>
  <si>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</si>
  <si>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</si>
  <si>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</si>
  <si>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</si>
  <si>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</si>
  <si>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</si>
  <si>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</si>
  <si>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</si>
  <si>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</si>
  <si>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</si>
  <si>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</si>
  <si>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</si>
  <si>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</si>
  <si>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</si>
  <si>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</si>
  <si>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</si>
  <si>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</si>
  <si>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</si>
  <si>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</si>
  <si>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</si>
  <si>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</si>
  <si>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</si>
  <si>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</si>
  <si>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</si>
  <si>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</si>
  <si>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</si>
  <si>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</si>
  <si>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</si>
  <si>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</si>
  <si>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</si>
  <si>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</si>
  <si>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</si>
  <si>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</si>
  <si>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</si>
  <si>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</si>
  <si>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</si>
  <si>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</si>
  <si>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</si>
  <si>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</si>
  <si>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</si>
  <si>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</si>
  <si>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</si>
  <si>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</si>
  <si>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</si>
  <si>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</si>
  <si>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</si>
  <si>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</si>
  <si>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</si>
  <si>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</si>
  <si>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</si>
  <si>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</si>
  <si>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</si>
  <si>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</si>
  <si>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</si>
  <si>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</si>
  <si>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</si>
  <si>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</si>
  <si>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</si>
  <si>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</si>
  <si>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</si>
  <si>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</si>
  <si>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</si>
  <si>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</si>
  <si>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</si>
  <si>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</si>
  <si>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</si>
  <si>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</si>
  <si>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</si>
  <si>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</si>
  <si>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</si>
  <si>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</si>
  <si>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</si>
  <si>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</si>
  <si>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</si>
  <si>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</si>
  <si>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</si>
  <si>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</si>
  <si>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</si>
  <si>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</si>
  <si>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</si>
  <si>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</si>
  <si>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</si>
  <si>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</si>
  <si>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</si>
  <si>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</si>
  <si>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</si>
  <si>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</si>
  <si>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</si>
  <si>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</si>
  <si>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</si>
  <si>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</si>
  <si>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</si>
  <si>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</si>
  <si>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</si>
  <si>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</si>
  <si>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</si>
  <si>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</si>
  <si>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</si>
  <si>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</si>
  <si>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</si>
  <si>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</si>
  <si>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</si>
  <si>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</si>
  <si>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</si>
  <si>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</si>
  <si>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</si>
  <si>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</si>
  <si>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</si>
  <si>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</si>
  <si>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</si>
  <si>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</si>
  <si>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</si>
  <si>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</si>
  <si>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</si>
  <si>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</si>
  <si>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</si>
  <si>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</si>
  <si>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</si>
  <si>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</si>
  <si>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</si>
  <si>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</si>
  <si>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</si>
  <si>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</si>
  <si>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</si>
  <si>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</si>
  <si>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</si>
  <si>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</si>
  <si>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</si>
  <si>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</si>
  <si>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</si>
  <si>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</si>
  <si>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</si>
  <si>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</si>
  <si>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</si>
  <si>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</si>
  <si>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</si>
  <si>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</si>
  <si>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</si>
  <si>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</si>
  <si>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</si>
  <si>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</si>
  <si>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</si>
  <si>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</si>
  <si>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</si>
  <si>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</si>
  <si>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</si>
  <si>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</si>
  <si>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</si>
  <si>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</si>
  <si>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</si>
  <si>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</si>
  <si>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</si>
  <si>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</si>
  <si>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</si>
  <si>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</si>
  <si>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</si>
  <si>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</si>
  <si>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</si>
  <si>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</si>
  <si>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</si>
  <si>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</si>
  <si>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</si>
  <si>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</si>
  <si>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</si>
  <si>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</si>
  <si>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</si>
  <si>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</si>
  <si>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</si>
  <si>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</si>
  <si>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</si>
  <si>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</si>
  <si>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</si>
  <si>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</si>
  <si>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</si>
  <si>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</si>
  <si>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</si>
  <si>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</si>
  <si>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</si>
  <si>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</si>
  <si>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</si>
  <si>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</si>
  <si>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</si>
  <si>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</si>
  <si>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</si>
  <si>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</si>
  <si>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</si>
  <si>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</si>
  <si>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</si>
  <si>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</si>
  <si>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</si>
  <si>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</si>
  <si>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</si>
  <si>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</si>
  <si>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</si>
  <si>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</si>
  <si>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</si>
  <si>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</si>
  <si>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</si>
  <si>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</si>
  <si>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</si>
  <si>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</si>
  <si>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</si>
  <si>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</si>
  <si>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</si>
  <si>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</si>
  <si>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</si>
  <si>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</si>
  <si>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</si>
  <si>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</si>
  <si>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</si>
  <si>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</si>
  <si>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</si>
  <si>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</si>
  <si>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</si>
  <si>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</si>
  <si>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</si>
  <si>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</si>
  <si>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</si>
  <si>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</si>
  <si>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</si>
  <si>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</si>
  <si>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</si>
  <si>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</si>
  <si>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</si>
  <si>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</si>
  <si>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</si>
  <si>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</si>
  <si>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</si>
  <si>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</si>
  <si>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</si>
  <si>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</si>
  <si>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</si>
  <si>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</si>
  <si>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</si>
  <si>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</si>
  <si>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</si>
  <si>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</si>
  <si>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</si>
  <si>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</si>
  <si>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</si>
  <si>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</si>
  <si>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</si>
  <si>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</si>
  <si>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</si>
  <si>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</si>
  <si>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</si>
  <si>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</si>
  <si>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</si>
  <si>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</si>
  <si>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</si>
  <si>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</si>
  <si>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</si>
  <si>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</si>
  <si>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</si>
  <si>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</si>
  <si>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</si>
  <si>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</si>
  <si>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</si>
  <si>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</si>
  <si>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</si>
  <si>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</si>
  <si>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</si>
  <si>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</si>
  <si>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</si>
  <si>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</si>
  <si>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</si>
  <si>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</si>
  <si>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</si>
  <si>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</si>
  <si>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</si>
  <si>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</si>
  <si>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</si>
  <si>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</si>
  <si>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</si>
  <si>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</si>
  <si>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</si>
  <si>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</si>
  <si>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</si>
  <si>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</si>
  <si>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</si>
  <si>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</si>
  <si>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</si>
  <si>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</si>
  <si>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</si>
  <si>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</si>
  <si>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</si>
  <si>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</si>
  <si>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</si>
  <si>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</si>
  <si>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</si>
  <si>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</si>
  <si>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</si>
  <si>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</si>
  <si>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</si>
  <si>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</si>
  <si>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</si>
  <si>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</si>
  <si>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</si>
  <si>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</si>
  <si>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</si>
  <si>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</si>
  <si>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</si>
  <si>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</si>
  <si>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</si>
  <si>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</si>
  <si>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</si>
  <si>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</si>
  <si>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</si>
  <si>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</si>
  <si>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</si>
  <si>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</si>
  <si>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</si>
  <si>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</si>
  <si>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</si>
  <si>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</si>
  <si>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</si>
  <si>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</si>
  <si>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</si>
  <si>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</si>
  <si>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</si>
  <si>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</si>
  <si>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</si>
  <si>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</si>
  <si>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</si>
  <si>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</si>
  <si>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</si>
  <si>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</si>
  <si>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</si>
  <si>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</si>
  <si>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</si>
  <si>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</si>
  <si>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</si>
  <si>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</si>
  <si>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</si>
  <si>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</si>
  <si>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</si>
  <si>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</si>
  <si>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</si>
  <si>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</si>
  <si>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</si>
  <si>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</si>
  <si>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</si>
  <si>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</si>
  <si>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</si>
  <si>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</si>
  <si>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</si>
  <si>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</si>
  <si>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</si>
  <si>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</si>
  <si>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</si>
  <si>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</si>
  <si>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</si>
  <si>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</si>
  <si>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</si>
  <si>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</si>
  <si>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</si>
  <si>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</si>
  <si>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</si>
  <si>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</si>
  <si>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</si>
  <si>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</si>
  <si>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</si>
  <si>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</si>
  <si>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</si>
  <si>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</si>
  <si>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</si>
  <si>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</si>
  <si>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</si>
  <si>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</si>
  <si>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</si>
  <si>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</si>
  <si>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</si>
  <si>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</si>
  <si>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</si>
  <si>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</si>
  <si>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</si>
  <si>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</si>
  <si>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</si>
  <si>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</si>
  <si>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</si>
  <si>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</si>
  <si>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</si>
  <si>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</si>
  <si>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</si>
  <si>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</si>
  <si>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</si>
  <si>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</si>
  <si>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</si>
  <si>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</si>
  <si>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</si>
  <si>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</si>
  <si>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</si>
  <si>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</si>
  <si>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</si>
  <si>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</si>
  <si>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</si>
  <si>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</si>
  <si>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</si>
  <si>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</si>
  <si>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</si>
  <si>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</si>
  <si>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</si>
  <si>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</si>
  <si>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</si>
  <si>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</si>
  <si>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</si>
  <si>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</si>
  <si>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</si>
  <si>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</si>
  <si>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</si>
  <si>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</si>
  <si>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</si>
  <si>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</si>
  <si>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</si>
  <si>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</si>
  <si>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</si>
  <si>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</si>
  <si>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</si>
  <si>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</si>
  <si>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</si>
  <si>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</si>
  <si>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</si>
  <si>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</si>
  <si>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</si>
  <si>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</si>
  <si>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</si>
  <si>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</si>
  <si>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</si>
  <si>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</si>
  <si>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</si>
  <si>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</si>
  <si>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</si>
  <si>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</si>
  <si>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</si>
  <si>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</si>
  <si>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</si>
  <si>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</si>
  <si>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</si>
  <si>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</si>
  <si>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</si>
  <si>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</si>
  <si>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</si>
  <si>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</si>
  <si>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</si>
  <si>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</si>
  <si>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</si>
  <si>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</si>
  <si>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</si>
  <si>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</si>
  <si>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</si>
  <si>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</si>
  <si>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</si>
  <si>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</si>
  <si>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</si>
  <si>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</si>
  <si>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</si>
  <si>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</si>
  <si>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</si>
  <si>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</si>
  <si>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</si>
  <si>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</si>
  <si>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</si>
  <si>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</si>
  <si>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</si>
  <si>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</si>
  <si>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</si>
  <si>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</si>
  <si>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</si>
  <si>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</si>
  <si>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</si>
  <si>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</si>
  <si>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</si>
  <si>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</si>
  <si>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</si>
  <si>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</si>
  <si>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</si>
  <si>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</si>
  <si>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</si>
  <si>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</si>
  <si>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</si>
  <si>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</si>
  <si>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</si>
  <si>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</si>
  <si>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</si>
  <si>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</si>
  <si>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</si>
  <si>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</si>
  <si>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</si>
  <si>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</si>
  <si>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</si>
  <si>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</si>
  <si>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</si>
  <si>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</si>
  <si>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</si>
  <si>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</si>
  <si>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</si>
  <si>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</si>
  <si>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</si>
  <si>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</si>
  <si>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</si>
  <si>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</si>
  <si>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</si>
  <si>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</si>
  <si>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</si>
  <si>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</si>
  <si>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</si>
  <si>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</si>
  <si>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</si>
  <si>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</si>
  <si>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</si>
  <si>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</si>
  <si>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</si>
  <si>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</si>
  <si>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</si>
  <si>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</si>
  <si>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</si>
  <si>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</si>
  <si>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</si>
  <si>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</si>
  <si>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</si>
  <si>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</si>
  <si>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</si>
  <si>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</si>
  <si>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</si>
  <si>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</si>
  <si>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</si>
  <si>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</si>
  <si>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</si>
  <si>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</si>
  <si>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</si>
  <si>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</si>
  <si>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</si>
  <si>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</si>
  <si>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</si>
  <si>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</si>
  <si>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</si>
  <si>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</si>
  <si>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</si>
  <si>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</si>
  <si>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</si>
  <si>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</si>
  <si>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</si>
  <si>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</si>
  <si>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</si>
  <si>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</si>
  <si>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</si>
  <si>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</si>
  <si>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</si>
  <si>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</si>
  <si>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</si>
  <si>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</si>
  <si>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</si>
  <si>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</si>
  <si>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</si>
  <si>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</si>
  <si>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</si>
  <si>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</si>
  <si>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</si>
  <si>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</si>
  <si>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</si>
  <si>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</si>
  <si>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</si>
  <si>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</si>
  <si>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</si>
  <si>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</si>
  <si>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</si>
  <si>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</si>
  <si>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</si>
  <si>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</si>
  <si>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</si>
  <si>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</si>
  <si>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</si>
  <si>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</si>
  <si>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</si>
  <si>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</si>
  <si>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</si>
  <si>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</si>
  <si>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</si>
  <si>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</si>
  <si>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</si>
  <si>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</si>
  <si>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</si>
  <si>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</si>
  <si>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</si>
  <si>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</si>
  <si>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</si>
  <si>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</si>
  <si>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</si>
  <si>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</si>
  <si>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</si>
  <si>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</si>
  <si>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</si>
  <si>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</si>
  <si>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</si>
  <si>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</si>
  <si>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</si>
  <si>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</si>
  <si>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</si>
  <si>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</si>
  <si>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</si>
  <si>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</si>
  <si>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</si>
  <si>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</si>
  <si>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</si>
  <si>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</si>
  <si>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</si>
  <si>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</si>
  <si>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</si>
  <si>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</si>
  <si>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</si>
  <si>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</si>
  <si>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</si>
  <si>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</si>
  <si>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</si>
  <si>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</si>
  <si>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</si>
  <si>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</si>
  <si>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</si>
  <si>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</si>
  <si>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</si>
  <si>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</si>
  <si>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</si>
  <si>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</si>
  <si>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</si>
  <si>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</si>
  <si>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</si>
  <si>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</si>
  <si>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</si>
  <si>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</si>
  <si>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</si>
  <si>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</si>
  <si>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</si>
  <si>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</si>
  <si>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</si>
  <si>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</si>
  <si>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</si>
  <si>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</si>
  <si>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</si>
  <si>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</si>
  <si>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</si>
  <si>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</si>
  <si>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</si>
  <si>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</si>
  <si>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</si>
  <si>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</si>
  <si>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</si>
  <si>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</si>
  <si>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</si>
  <si>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</si>
  <si>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</si>
  <si>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</si>
  <si>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</si>
  <si>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</si>
  <si>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</si>
  <si>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</si>
  <si>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</si>
  <si>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</si>
  <si>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</si>
  <si>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</si>
  <si>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</si>
  <si>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</si>
  <si>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</si>
  <si>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</si>
  <si>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</si>
  <si>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</si>
  <si>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</si>
  <si>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</si>
  <si>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</si>
  <si>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</si>
  <si>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</si>
  <si>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</si>
  <si>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</si>
  <si>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</si>
  <si>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</si>
  <si>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</si>
  <si>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</si>
  <si>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</si>
  <si>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</si>
  <si>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</si>
  <si>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</si>
  <si>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</si>
  <si>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</si>
  <si>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</si>
  <si>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</si>
  <si>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</si>
  <si>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</si>
  <si>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</si>
  <si>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</si>
  <si>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</si>
  <si>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</si>
  <si>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</si>
  <si>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</si>
  <si>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</si>
  <si>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</si>
  <si>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</si>
  <si>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</si>
  <si>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</si>
  <si>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</si>
  <si>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</si>
  <si>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</si>
  <si>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</si>
  <si>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</si>
  <si>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</si>
  <si>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</si>
  <si>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</si>
  <si>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</si>
  <si>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</si>
  <si>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</si>
  <si>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</si>
  <si>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</si>
  <si>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</si>
  <si>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</si>
  <si>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</si>
  <si>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</si>
  <si>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</si>
  <si>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</si>
  <si>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</si>
  <si>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</si>
  <si>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</si>
  <si>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</si>
  <si>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</si>
  <si>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</si>
  <si>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</si>
  <si>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</si>
  <si>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</si>
  <si>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</si>
  <si>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</si>
  <si>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</si>
  <si>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</si>
  <si>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</si>
  <si>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</si>
  <si>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</si>
  <si>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</si>
  <si>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</si>
  <si>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</si>
  <si>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</si>
  <si>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</si>
  <si>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</si>
  <si>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</si>
  <si>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</si>
  <si>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</si>
  <si>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</si>
  <si>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</si>
  <si>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</si>
  <si>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</si>
  <si>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</si>
  <si>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</si>
  <si>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</si>
  <si>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</si>
  <si>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</si>
  <si>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</si>
  <si>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</si>
  <si>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</si>
  <si>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</si>
  <si>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</si>
  <si>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</si>
  <si>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</si>
  <si>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</si>
  <si>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</si>
  <si>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</si>
  <si>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</si>
  <si>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</si>
  <si>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</si>
  <si>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</si>
  <si>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</si>
  <si>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</si>
  <si>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</si>
  <si>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</si>
  <si>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</si>
  <si>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</si>
  <si>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</si>
  <si>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</si>
  <si>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</si>
  <si>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</si>
  <si>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</si>
  <si>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</si>
  <si>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</si>
  <si>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</si>
  <si>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</si>
  <si>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</si>
  <si>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</si>
  <si>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</si>
  <si>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</si>
  <si>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</si>
  <si>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</si>
  <si>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</si>
  <si>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</si>
  <si>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</si>
  <si>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</si>
  <si>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</si>
  <si>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</si>
  <si>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</si>
  <si>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</si>
  <si>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</si>
  <si>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</si>
  <si>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</si>
  <si>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</si>
  <si>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</si>
  <si>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</si>
  <si>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</si>
  <si>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</si>
  <si>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</si>
  <si>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</si>
  <si>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</si>
  <si>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</si>
  <si>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</si>
  <si>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</si>
  <si>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</si>
  <si>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</si>
  <si>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</si>
  <si>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</si>
  <si>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</si>
  <si>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</si>
  <si>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</si>
  <si>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</si>
  <si>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</si>
  <si>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</si>
  <si>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</si>
  <si>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</si>
  <si>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</si>
  <si>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</si>
  <si>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</si>
  <si>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</si>
  <si>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</si>
  <si>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</si>
  <si>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</si>
  <si>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</si>
  <si>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</si>
  <si>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</si>
  <si>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</si>
  <si>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</si>
  <si>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</si>
  <si>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</si>
  <si>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</si>
  <si>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</si>
  <si>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</si>
  <si>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</si>
  <si>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</si>
  <si>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</si>
  <si>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</si>
  <si>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</si>
  <si>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</si>
  <si>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</si>
  <si>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</si>
  <si>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</si>
  <si>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</si>
  <si>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</si>
  <si>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</si>
  <si>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</si>
  <si>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</si>
  <si>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</si>
  <si>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</si>
  <si>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</si>
  <si>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</si>
  <si>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</si>
  <si>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</si>
  <si>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</si>
  <si>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</si>
  <si>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</si>
  <si>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</si>
  <si>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</si>
  <si>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</si>
  <si>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</si>
  <si>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</si>
  <si>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</si>
  <si>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</si>
  <si>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</si>
  <si>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</si>
  <si>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</si>
  <si>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</si>
  <si>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</si>
  <si>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</si>
  <si>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</si>
  <si>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</si>
  <si>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</si>
  <si>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</si>
  <si>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</si>
  <si>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</si>
  <si>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</si>
  <si>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</si>
  <si>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</si>
  <si>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</si>
  <si>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</si>
  <si>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</si>
  <si>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</si>
  <si>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</si>
  <si>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</si>
  <si>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</si>
  <si>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</si>
  <si>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</si>
  <si>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</si>
  <si>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</si>
  <si>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</si>
  <si>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</si>
  <si>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</si>
  <si>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</si>
  <si>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</si>
  <si>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</si>
  <si>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</si>
  <si>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</si>
  <si>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</si>
  <si>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</si>
  <si>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</si>
  <si>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</si>
  <si>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</si>
  <si>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</si>
  <si>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</si>
  <si>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</si>
  <si>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</si>
  <si>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</si>
  <si>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</si>
  <si>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</si>
  <si>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</si>
  <si>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</si>
  <si>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</si>
  <si>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</si>
  <si>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</si>
  <si>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</si>
  <si>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</si>
  <si>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</si>
  <si>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</si>
  <si>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</si>
  <si>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</si>
  <si>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</si>
  <si>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</si>
  <si>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</si>
  <si>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</si>
  <si>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</si>
  <si>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</si>
  <si>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</si>
  <si>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</si>
  <si>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</si>
  <si>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</si>
  <si>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</si>
  <si>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</si>
  <si>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</si>
  <si>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</si>
  <si>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</si>
  <si>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</si>
  <si>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</si>
  <si>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</si>
  <si>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</si>
  <si>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</si>
  <si>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</si>
  <si>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</si>
  <si>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</si>
  <si>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</si>
  <si>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</si>
  <si>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</si>
  <si>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</si>
  <si>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</si>
  <si>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</si>
  <si>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</si>
  <si>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</si>
  <si>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</si>
  <si>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</si>
  <si>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</si>
  <si>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</si>
  <si>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</si>
  <si>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</si>
  <si>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</si>
  <si>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</si>
  <si>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</si>
  <si>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</si>
  <si>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</si>
  <si>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</si>
  <si>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</si>
  <si>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</si>
  <si>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</si>
  <si>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</si>
  <si>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</si>
  <si>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</si>
  <si>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</si>
  <si>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</si>
  <si>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</si>
  <si>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</si>
  <si>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</si>
  <si>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</si>
  <si>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</si>
  <si>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</si>
  <si>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</si>
  <si>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</si>
  <si>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</si>
  <si>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</si>
  <si>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</si>
  <si>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</si>
  <si>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</si>
  <si>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</si>
  <si>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</si>
  <si>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</si>
  <si>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</si>
  <si>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</si>
  <si>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</si>
  <si>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</si>
  <si>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</si>
  <si>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</si>
  <si>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</si>
  <si>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</si>
  <si>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</si>
  <si>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</si>
  <si>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</si>
  <si>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</si>
  <si>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</si>
  <si>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</si>
  <si>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</si>
  <si>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</si>
  <si>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</si>
  <si>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</si>
  <si>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</si>
  <si>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</si>
  <si>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</si>
  <si>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</si>
  <si>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</si>
  <si>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</si>
  <si>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</si>
  <si>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</si>
  <si>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</si>
  <si>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</si>
  <si>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</si>
  <si>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</si>
  <si>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</si>
  <si>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</si>
  <si>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</si>
  <si>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</si>
  <si>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</si>
  <si>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</si>
  <si>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</si>
  <si>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</si>
  <si>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</si>
  <si>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</si>
  <si>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</si>
  <si>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</si>
  <si>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</si>
  <si>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</si>
  <si>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</si>
  <si>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</si>
  <si>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</si>
  <si>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</si>
  <si>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</si>
  <si>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</si>
  <si>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</si>
  <si>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</si>
  <si>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</si>
  <si>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</si>
  <si>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</si>
  <si>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</si>
  <si>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</si>
  <si>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</si>
  <si>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</si>
  <si>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</si>
  <si>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</si>
  <si>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</si>
  <si>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</si>
  <si>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</si>
  <si>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</si>
  <si>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</si>
  <si>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</si>
  <si>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</si>
  <si>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</si>
  <si>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</si>
  <si>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</si>
  <si>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</si>
  <si>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</si>
  <si>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</si>
  <si>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</si>
  <si>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</si>
  <si>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</si>
  <si>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</si>
  <si>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</si>
  <si>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</si>
  <si>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</si>
  <si>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</si>
  <si>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</si>
  <si>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</si>
  <si>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</si>
  <si>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</si>
  <si>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</si>
  <si>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</si>
  <si>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</si>
  <si>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</si>
  <si>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</si>
  <si>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</si>
  <si>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</si>
  <si>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</si>
  <si>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</si>
  <si>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</si>
  <si>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</si>
  <si>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</si>
  <si>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</si>
  <si>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</si>
  <si>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</si>
  <si>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</si>
  <si>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</si>
  <si>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</si>
  <si>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</si>
  <si>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</si>
  <si>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</si>
  <si>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</si>
  <si>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</si>
  <si>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</si>
  <si>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</si>
  <si>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</si>
  <si>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</si>
  <si>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</si>
  <si>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</si>
  <si>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</si>
  <si>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</si>
  <si>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</si>
  <si>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</si>
  <si>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</si>
  <si>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</si>
  <si>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</si>
  <si>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</si>
  <si>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</si>
  <si>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</si>
  <si>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</si>
  <si>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</si>
  <si>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</si>
  <si>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</si>
  <si>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</si>
  <si>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</si>
  <si>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</si>
  <si>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</si>
  <si>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</si>
  <si>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</si>
  <si>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</si>
  <si>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</si>
  <si>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</si>
  <si>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</si>
  <si>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</si>
  <si>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</si>
  <si>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</si>
  <si>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</si>
  <si>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</si>
  <si>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</si>
  <si>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</si>
  <si>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</si>
  <si>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</si>
  <si>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</si>
  <si>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</si>
  <si>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</si>
  <si>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</si>
  <si>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</si>
  <si>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</si>
  <si>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</si>
  <si>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</si>
  <si>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</si>
  <si>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</si>
  <si>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</si>
  <si>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</si>
  <si>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</si>
  <si>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</si>
  <si>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</si>
  <si>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</si>
  <si>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</si>
  <si>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</si>
  <si>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</si>
  <si>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</si>
  <si>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</si>
  <si>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</si>
  <si>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</si>
  <si>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</si>
  <si>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</si>
  <si>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</si>
  <si>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</si>
  <si>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</si>
  <si>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</si>
  <si>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</si>
  <si>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</si>
  <si>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</si>
  <si>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</si>
  <si>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</si>
  <si>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</si>
  <si>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</si>
  <si>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</si>
  <si>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</si>
  <si>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</si>
  <si>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</si>
  <si>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</si>
  <si>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</si>
  <si>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</si>
  <si>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</si>
  <si>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</si>
  <si>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</si>
  <si>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</si>
  <si>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</si>
  <si>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</si>
  <si>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</si>
  <si>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</si>
  <si>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</si>
  <si>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</si>
  <si>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</si>
  <si>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</si>
  <si>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</si>
  <si>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</si>
  <si>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</si>
  <si>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</si>
  <si>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</si>
  <si>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</si>
  <si>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</si>
  <si>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</si>
  <si>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</si>
  <si>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</si>
  <si>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</si>
  <si>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</si>
  <si>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</si>
  <si>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</si>
  <si>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</si>
  <si>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</si>
  <si>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</si>
  <si>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</si>
  <si>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</si>
  <si>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</si>
  <si>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</si>
  <si>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</si>
  <si>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</si>
  <si>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</si>
  <si>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</si>
  <si>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</si>
  <si>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</si>
  <si>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</si>
  <si>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</si>
  <si>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</si>
  <si>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</si>
  <si>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</si>
  <si>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</si>
  <si>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</si>
  <si>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</si>
  <si>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</si>
  <si>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</si>
  <si>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</si>
  <si>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</si>
  <si>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</si>
  <si>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</si>
  <si>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</si>
  <si>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</si>
  <si>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</si>
  <si>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</si>
  <si>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</si>
  <si>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</si>
  <si>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</si>
  <si>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</si>
  <si>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</si>
  <si>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</si>
  <si>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</si>
  <si>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</si>
  <si>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</si>
  <si>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</si>
  <si>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</si>
  <si>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</si>
  <si>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</si>
  <si>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</si>
  <si>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</si>
  <si>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</si>
  <si>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</si>
  <si>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</si>
  <si>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</si>
  <si>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</si>
  <si>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</si>
  <si>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</si>
  <si>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</si>
  <si>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</si>
  <si>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</si>
  <si>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</si>
  <si>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</si>
  <si>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</si>
  <si>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</si>
  <si>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</si>
  <si>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</si>
  <si>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</si>
  <si>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</si>
  <si>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</si>
  <si>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</si>
  <si>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</si>
  <si>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</si>
  <si>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</si>
  <si>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</si>
  <si>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</si>
  <si>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</si>
  <si>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</si>
  <si>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</si>
  <si>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</si>
  <si>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</si>
  <si>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</si>
  <si>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</si>
  <si>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</si>
  <si>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</si>
  <si>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</si>
  <si>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</si>
  <si>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</si>
  <si>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</si>
  <si>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</si>
  <si>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</si>
  <si>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</si>
  <si>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</si>
  <si>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</si>
  <si>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</si>
  <si>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</si>
  <si>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</si>
  <si>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</si>
  <si>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</si>
  <si>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</si>
  <si>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</si>
  <si>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</si>
  <si>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</si>
  <si>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</si>
  <si>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</si>
  <si>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</si>
  <si>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</si>
  <si>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</si>
  <si>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</si>
  <si>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</si>
  <si>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</si>
  <si>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</si>
  <si>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</si>
  <si>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</si>
  <si>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</si>
  <si>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</si>
  <si>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</si>
  <si>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</si>
  <si>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</si>
  <si>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</si>
  <si>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</si>
  <si>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</si>
  <si>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</si>
  <si>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</si>
  <si>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</si>
  <si>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</si>
  <si>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</si>
  <si>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</si>
  <si>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</si>
  <si>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</si>
  <si>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</si>
  <si>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</si>
  <si>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</si>
  <si>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</si>
  <si>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</si>
  <si>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</si>
  <si>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</si>
  <si>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</si>
  <si>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</si>
  <si>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</si>
  <si>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</si>
  <si>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</si>
  <si>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</si>
  <si>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</si>
  <si>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</si>
  <si>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</si>
  <si>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</si>
  <si>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</si>
  <si>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</si>
  <si>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</si>
  <si>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</si>
  <si>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</si>
  <si>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</si>
  <si>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</si>
  <si>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</si>
  <si>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</si>
  <si>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</si>
  <si>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</si>
  <si>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</si>
  <si>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</si>
  <si>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</si>
  <si>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</si>
  <si>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</si>
  <si>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</si>
  <si>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</si>
  <si>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</si>
  <si>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</si>
  <si>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</si>
  <si>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</si>
  <si>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</si>
  <si>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</si>
  <si>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</si>
  <si>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</si>
  <si>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</si>
  <si>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</si>
  <si>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</si>
  <si>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</si>
  <si>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</si>
  <si>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</si>
  <si>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</si>
  <si>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</si>
  <si>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</si>
  <si>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</si>
  <si>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</si>
  <si>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</si>
  <si>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</si>
  <si>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</si>
  <si>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</si>
  <si>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</si>
  <si>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</si>
  <si>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</si>
  <si>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</si>
  <si>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</si>
  <si>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</si>
  <si>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</si>
  <si>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</si>
  <si>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</si>
  <si>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</si>
  <si>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</si>
  <si>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</si>
  <si>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</si>
  <si>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</si>
  <si>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</si>
  <si>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</si>
  <si>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</si>
  <si>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</si>
  <si>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</si>
  <si>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</si>
  <si>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</si>
  <si>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</si>
  <si>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</si>
  <si>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</si>
  <si>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</si>
  <si>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</si>
  <si>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</si>
  <si>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</si>
  <si>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</si>
  <si>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</si>
  <si>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</si>
  <si>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</si>
  <si>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</si>
  <si>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</si>
  <si>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</si>
  <si>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</si>
  <si>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</si>
  <si>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</si>
  <si>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</si>
  <si>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</si>
  <si>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</si>
  <si>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</si>
  <si>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</si>
  <si>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</si>
  <si>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</si>
  <si>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</si>
  <si>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</si>
  <si>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</si>
  <si>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</si>
  <si>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</si>
  <si>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</si>
  <si>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</si>
  <si>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</si>
  <si>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</si>
  <si>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</si>
  <si>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</si>
  <si>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</si>
  <si>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</si>
  <si>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</si>
  <si>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</si>
  <si>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</si>
  <si>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</si>
  <si>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</si>
  <si>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</si>
  <si>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</si>
  <si>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</si>
  <si>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</si>
  <si>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</si>
  <si>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</si>
  <si>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</si>
  <si>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</si>
  <si>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</si>
  <si>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</si>
  <si>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</si>
  <si>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</si>
  <si>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</si>
  <si>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</si>
  <si>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</si>
  <si>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</si>
  <si>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</si>
  <si>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</si>
  <si>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</si>
  <si>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</si>
  <si>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</si>
  <si>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</si>
  <si>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</si>
  <si>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</si>
  <si>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</si>
  <si>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</si>
  <si>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</si>
  <si>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</si>
  <si>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</si>
  <si>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</si>
  <si>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</si>
  <si>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</si>
  <si>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</si>
  <si>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</si>
  <si>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</si>
  <si>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</si>
  <si>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</si>
  <si>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</si>
  <si>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</si>
  <si>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</si>
  <si>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</si>
  <si>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</si>
  <si>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</si>
  <si>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</si>
  <si>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</si>
  <si>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</si>
  <si>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</si>
  <si>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</si>
  <si>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</si>
  <si>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</si>
  <si>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</si>
  <si>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</si>
  <si>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</si>
  <si>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</si>
  <si>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</si>
  <si>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</si>
  <si>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</si>
  <si>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</si>
  <si>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</si>
  <si>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</si>
  <si>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</si>
  <si>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</si>
  <si>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</si>
  <si>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</si>
  <si>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</si>
  <si>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</si>
  <si>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</si>
  <si>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</si>
  <si>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</si>
  <si>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</si>
  <si>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</si>
  <si>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</si>
  <si>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</si>
  <si>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</si>
  <si>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</si>
  <si>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</si>
  <si>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</si>
  <si>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</si>
  <si>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</si>
  <si>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</si>
  <si>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</si>
  <si>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</si>
  <si>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</si>
  <si>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</si>
  <si>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</si>
  <si>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</si>
  <si>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</si>
  <si>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</si>
  <si>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</si>
  <si>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</si>
  <si>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</si>
  <si>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</si>
  <si>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</si>
  <si>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</si>
  <si>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</si>
  <si>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</si>
  <si>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</si>
  <si>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</si>
  <si>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</si>
  <si>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</si>
  <si>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</si>
  <si>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</si>
  <si>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</si>
  <si>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</si>
  <si>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</si>
  <si>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</si>
  <si>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</si>
  <si>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</si>
  <si>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</si>
  <si>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</si>
  <si>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</si>
  <si>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</si>
  <si>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</si>
  <si>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</si>
  <si>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</si>
  <si>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</si>
  <si>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</si>
  <si>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</si>
  <si>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</si>
  <si>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</si>
  <si>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</si>
  <si>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</si>
  <si>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</si>
  <si>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</si>
  <si>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</si>
  <si>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</si>
  <si>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</si>
  <si>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</si>
  <si>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</si>
  <si>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</si>
  <si>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</si>
  <si>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</si>
  <si>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</si>
  <si>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</si>
  <si>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</si>
  <si>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</si>
  <si>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</si>
  <si>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</si>
  <si>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</si>
  <si>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</si>
  <si>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</si>
  <si>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</si>
  <si>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</si>
  <si>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</si>
  <si>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</si>
  <si>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</si>
  <si>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</si>
  <si>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</si>
  <si>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</si>
  <si>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</si>
  <si>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</si>
  <si>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</si>
  <si>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</si>
  <si>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</si>
  <si>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</si>
  <si>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</si>
  <si>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</si>
  <si>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</si>
  <si>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</si>
  <si>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</si>
  <si>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</si>
  <si>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</si>
  <si>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</si>
  <si>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</si>
  <si>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</si>
  <si>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</si>
  <si>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</si>
  <si>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</si>
  <si>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</si>
  <si>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</si>
  <si>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</si>
  <si>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</si>
  <si>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</si>
  <si>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</si>
  <si>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</si>
  <si>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</si>
  <si>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</si>
  <si>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</si>
  <si>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</si>
  <si>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</si>
  <si>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</si>
  <si>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</si>
  <si>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</si>
  <si>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</si>
  <si>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</si>
  <si>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</si>
  <si>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</si>
  <si>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</si>
  <si>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</si>
  <si>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</si>
  <si>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</si>
  <si>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</si>
  <si>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</si>
  <si>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</si>
  <si>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</si>
  <si>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</si>
  <si>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</si>
  <si>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</si>
  <si>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</si>
  <si>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</si>
  <si>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</si>
  <si>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</si>
  <si>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</si>
  <si>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</si>
  <si>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</si>
  <si>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</si>
  <si>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</si>
  <si>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</si>
  <si>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</si>
  <si>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</si>
  <si>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</si>
  <si>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</si>
  <si>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</si>
  <si>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</si>
  <si>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</si>
  <si>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</si>
  <si>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</si>
  <si>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</si>
  <si>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</si>
  <si>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</si>
  <si>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</si>
  <si>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</si>
  <si>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</si>
  <si>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</si>
  <si>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</si>
  <si>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</si>
  <si>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</si>
  <si>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</si>
  <si>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</si>
  <si>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</si>
  <si>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</si>
  <si>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</si>
  <si>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</si>
  <si>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</si>
  <si>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</si>
  <si>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</si>
  <si>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</si>
  <si>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</si>
  <si>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</si>
  <si>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</si>
  <si>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</si>
  <si>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</si>
  <si>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</si>
  <si>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</si>
  <si>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</si>
  <si>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</si>
  <si>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</si>
  <si>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</si>
  <si>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</si>
  <si>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</si>
  <si>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</si>
  <si>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</si>
  <si>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</si>
  <si>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</si>
  <si>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</si>
  <si>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</si>
  <si>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</si>
  <si>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</si>
  <si>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</si>
  <si>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</si>
  <si>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</si>
  <si>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</si>
  <si>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</si>
  <si>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</si>
  <si>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</si>
  <si>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</si>
  <si>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</si>
  <si>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</si>
  <si>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</si>
  <si>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</si>
  <si>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</si>
  <si>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</si>
  <si>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</si>
  <si>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</si>
  <si>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</si>
  <si>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</si>
  <si>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</si>
  <si>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</si>
  <si>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</si>
  <si>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</si>
  <si>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</si>
  <si>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</si>
  <si>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</si>
  <si>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</si>
  <si>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</si>
  <si>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</si>
  <si>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</si>
  <si>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</si>
  <si>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</si>
  <si>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</si>
  <si>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</si>
  <si>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</si>
  <si>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</si>
  <si>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</si>
  <si>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</si>
  <si>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</si>
  <si>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</si>
  <si>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</si>
  <si>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</si>
  <si>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</si>
  <si>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</si>
  <si>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</si>
  <si>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</si>
  <si>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</si>
  <si>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</si>
  <si>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</si>
  <si>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</si>
  <si>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</si>
  <si>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</si>
  <si>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</si>
  <si>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</si>
  <si>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</si>
  <si>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</si>
  <si>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</si>
  <si>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</si>
  <si>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</si>
  <si>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</si>
  <si>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</si>
  <si>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</si>
  <si>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</si>
  <si>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</si>
  <si>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</si>
  <si>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</si>
  <si>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</si>
  <si>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</si>
  <si>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</si>
  <si>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</si>
  <si>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</si>
  <si>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</si>
  <si>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</si>
  <si>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</si>
  <si>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</si>
  <si>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</si>
  <si>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</si>
  <si>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</si>
  <si>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</si>
  <si>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</si>
  <si>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</si>
  <si>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</si>
  <si>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</si>
  <si>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</si>
  <si>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</si>
  <si>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</si>
  <si>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</si>
  <si>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</si>
  <si>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</si>
  <si>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</si>
  <si>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</si>
  <si>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</si>
  <si>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</si>
  <si>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</si>
  <si>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</si>
  <si>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</si>
  <si>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</si>
  <si>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</si>
  <si>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</si>
  <si>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</si>
  <si>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</si>
  <si>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</si>
  <si>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</si>
  <si>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</si>
  <si>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</si>
  <si>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</si>
  <si>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</si>
  <si>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</si>
  <si>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</si>
  <si>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</si>
  <si>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</si>
  <si>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</si>
  <si>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</si>
  <si>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</si>
  <si>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</si>
  <si>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</si>
  <si>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</si>
  <si>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</si>
  <si>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</si>
  <si>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</si>
  <si>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</si>
  <si>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</si>
  <si>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</si>
  <si>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</si>
  <si>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</si>
  <si>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</si>
  <si>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</si>
  <si>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</si>
  <si>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</si>
  <si>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</si>
  <si>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</si>
  <si>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</si>
  <si>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</si>
  <si>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</si>
  <si>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</si>
  <si>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</si>
  <si>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</si>
  <si>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</si>
  <si>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</si>
  <si>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</si>
  <si>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</si>
  <si>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</si>
  <si>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</si>
  <si>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</si>
  <si>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</si>
  <si>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</si>
  <si>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</si>
  <si>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</si>
  <si>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</si>
  <si>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</si>
  <si>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</si>
  <si>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</si>
  <si>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</si>
  <si>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</si>
  <si>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</si>
  <si>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</si>
  <si>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</si>
  <si>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</si>
  <si>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</si>
  <si>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</si>
  <si>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</si>
  <si>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</si>
  <si>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</si>
  <si>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</si>
  <si>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</si>
  <si>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</si>
  <si>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</si>
  <si>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</si>
  <si>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</si>
  <si>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</si>
  <si>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</si>
  <si>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</si>
  <si>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</si>
  <si>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</si>
  <si>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</si>
  <si>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</si>
  <si>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</si>
  <si>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</si>
  <si>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</si>
  <si>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</si>
  <si>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</si>
  <si>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</si>
  <si>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</si>
  <si>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</si>
  <si>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</si>
  <si>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</si>
  <si>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</si>
  <si>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</si>
  <si>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</si>
  <si>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</si>
  <si>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</si>
  <si>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</si>
  <si>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</si>
  <si>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</si>
  <si>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</si>
  <si>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</si>
  <si>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</si>
  <si>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</si>
  <si>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</si>
  <si>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</si>
  <si>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</si>
  <si>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</si>
  <si>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</si>
  <si>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</si>
  <si>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</si>
  <si>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</si>
  <si>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</si>
  <si>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</si>
  <si>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</si>
  <si>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</si>
  <si>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</si>
  <si>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</si>
  <si>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</si>
  <si>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</si>
  <si>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</si>
  <si>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</si>
  <si>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</si>
  <si>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</si>
  <si>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</si>
  <si>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</si>
  <si>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</si>
  <si>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</si>
  <si>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</si>
  <si>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</si>
  <si>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</si>
  <si>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</si>
  <si>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</si>
  <si>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</si>
  <si>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</si>
  <si>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</si>
  <si>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</si>
  <si>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</si>
  <si>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</si>
  <si>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</si>
  <si>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</si>
  <si>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</si>
  <si>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</si>
  <si>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</si>
  <si>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</si>
  <si>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</si>
  <si>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</si>
  <si>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</si>
  <si>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</si>
  <si>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</si>
  <si>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</si>
  <si>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</si>
  <si>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</si>
  <si>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</si>
  <si>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</si>
  <si>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</si>
  <si>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</si>
  <si>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</si>
  <si>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</si>
  <si>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</si>
  <si>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</si>
  <si>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</si>
  <si>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</si>
  <si>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</si>
  <si>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</si>
  <si>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</si>
  <si>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</si>
  <si>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</si>
  <si>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</si>
  <si>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</si>
  <si>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</si>
  <si>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</si>
  <si>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</si>
  <si>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</si>
  <si>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</si>
  <si>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</si>
  <si>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</si>
  <si>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</si>
  <si>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</si>
  <si>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</si>
  <si>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</si>
  <si>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</si>
  <si>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</si>
  <si>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</si>
  <si>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</si>
  <si>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</si>
  <si>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</si>
  <si>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</si>
  <si>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</si>
  <si>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</si>
  <si>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</si>
  <si>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</si>
  <si>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</si>
  <si>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</si>
  <si>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</si>
  <si>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</si>
  <si>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</si>
  <si>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</si>
  <si>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</si>
  <si>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</si>
  <si>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</si>
  <si>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</si>
  <si>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</si>
  <si>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</si>
  <si>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</si>
  <si>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</si>
  <si>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</si>
  <si>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</si>
  <si>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</si>
  <si>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</si>
  <si>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</si>
  <si>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</si>
  <si>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</si>
  <si>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</si>
  <si>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</si>
  <si>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</si>
  <si>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</si>
  <si>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</si>
  <si>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</si>
  <si>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</si>
  <si>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</si>
  <si>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</si>
  <si>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</si>
  <si>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</si>
  <si>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</si>
  <si>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</si>
  <si>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</si>
  <si>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</si>
  <si>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</si>
  <si>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</si>
  <si>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</si>
  <si>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</si>
  <si>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</si>
  <si>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</si>
  <si>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</si>
  <si>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</si>
  <si>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</si>
  <si>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</si>
  <si>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</si>
  <si>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</si>
  <si>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</si>
  <si>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</si>
  <si>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</si>
  <si>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</si>
  <si>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</si>
  <si>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</si>
  <si>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</si>
  <si>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</si>
  <si>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</si>
  <si>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</si>
  <si>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</si>
  <si>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</si>
  <si>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</si>
  <si>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</si>
  <si>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</si>
  <si>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</si>
  <si>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</si>
  <si>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</si>
  <si>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</si>
  <si>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</si>
  <si>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</si>
  <si>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</si>
  <si>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</si>
  <si>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</si>
  <si>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</si>
  <si>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</si>
  <si>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</si>
  <si>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</si>
  <si>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</si>
  <si>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</si>
  <si>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</si>
  <si>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</si>
  <si>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</si>
  <si>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</si>
  <si>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</si>
  <si>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</si>
  <si>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</si>
  <si>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</si>
  <si>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</si>
  <si>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</si>
  <si>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</si>
  <si>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</si>
  <si>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</si>
  <si>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</si>
  <si>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</si>
  <si>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</si>
  <si>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</si>
  <si>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</si>
  <si>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</si>
  <si>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</si>
  <si>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</si>
  <si>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</si>
  <si>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</si>
  <si>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</si>
  <si>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</si>
  <si>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</si>
  <si>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</si>
  <si>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</si>
  <si>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</si>
  <si>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</si>
  <si>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</si>
  <si>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</si>
  <si>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</si>
  <si>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</si>
  <si>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</si>
  <si>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</si>
  <si>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</si>
  <si>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</si>
  <si>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</si>
  <si>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</si>
  <si>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</si>
  <si>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</si>
  <si>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</si>
  <si>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</si>
  <si>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</si>
  <si>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</si>
  <si>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</si>
  <si>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</si>
  <si>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</si>
  <si>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</si>
  <si>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</si>
  <si>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</si>
  <si>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</si>
  <si>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</si>
  <si>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</si>
  <si>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</si>
  <si>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</si>
  <si>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</si>
  <si>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</si>
  <si>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</si>
  <si>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</si>
  <si>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</si>
  <si>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</si>
  <si>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</si>
  <si>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</si>
  <si>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</si>
  <si>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</si>
  <si>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</si>
  <si>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</si>
  <si>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</si>
  <si>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</si>
  <si>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</si>
  <si>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</si>
  <si>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</si>
  <si>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</si>
  <si>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</si>
  <si>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</si>
  <si>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</si>
  <si>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</si>
  <si>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</si>
  <si>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</si>
  <si>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</si>
  <si>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</si>
  <si>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</si>
  <si>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</si>
  <si>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</si>
  <si>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</si>
  <si>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</si>
  <si>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</si>
  <si>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</si>
  <si>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</si>
  <si>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</si>
  <si>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</si>
  <si>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</si>
  <si>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</si>
  <si>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</si>
  <si>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</si>
  <si>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</si>
  <si>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</si>
  <si>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</si>
  <si>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</si>
  <si>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</si>
  <si>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</si>
  <si>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</si>
  <si>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</si>
  <si>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</si>
  <si>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</si>
  <si>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</si>
  <si>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</si>
  <si>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</si>
  <si>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</si>
  <si>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</si>
  <si>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</si>
  <si>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</si>
  <si>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</si>
  <si>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</si>
  <si>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</si>
  <si>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</si>
  <si>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</si>
  <si>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</si>
  <si>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</si>
  <si>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</si>
  <si>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</si>
  <si>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</si>
  <si>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</si>
  <si>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</si>
  <si>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</si>
  <si>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</si>
  <si>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</si>
  <si>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</si>
  <si>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</si>
  <si>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</si>
  <si>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</si>
  <si>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</si>
  <si>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</si>
  <si>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</si>
  <si>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</si>
  <si>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</si>
  <si>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</si>
  <si>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</si>
  <si>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</si>
  <si>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</si>
  <si>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</si>
  <si>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</si>
  <si>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</si>
  <si>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</si>
  <si>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</si>
  <si>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</si>
  <si>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</si>
  <si>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</si>
  <si>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</si>
  <si>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</si>
  <si>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</si>
  <si>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</si>
  <si>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</si>
  <si>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</si>
  <si>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</si>
  <si>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</si>
  <si>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</si>
  <si>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</si>
  <si>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</si>
  <si>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</si>
  <si>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</si>
  <si>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</si>
  <si>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</si>
  <si>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</si>
  <si>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</si>
  <si>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</si>
  <si>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</si>
  <si>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</si>
  <si>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</si>
  <si>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</si>
  <si>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</si>
  <si>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</si>
  <si>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</si>
  <si>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</si>
  <si>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</si>
  <si>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</si>
  <si>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</si>
  <si>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</si>
  <si>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</si>
  <si>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</si>
  <si>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</si>
  <si>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</si>
  <si>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</si>
  <si>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</si>
  <si>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</si>
  <si>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</si>
  <si>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</si>
  <si>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</si>
  <si>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</si>
  <si>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</si>
  <si>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</si>
  <si>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</si>
  <si>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</si>
  <si>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</si>
  <si>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</si>
  <si>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</si>
  <si>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</si>
  <si>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</si>
  <si>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</si>
  <si>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</si>
  <si>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</si>
  <si>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</si>
  <si>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</si>
  <si>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</si>
  <si>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</si>
  <si>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</si>
  <si>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</si>
  <si>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</si>
  <si>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</si>
  <si>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</si>
  <si>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</si>
  <si>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</si>
  <si>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</si>
  <si>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</si>
  <si>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</si>
  <si>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</si>
  <si>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</si>
  <si>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</si>
  <si>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</si>
  <si>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</si>
  <si>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</si>
  <si>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</si>
  <si>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</si>
  <si>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</si>
  <si>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</si>
  <si>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</si>
  <si>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</si>
  <si>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</si>
  <si>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</si>
  <si>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</si>
  <si>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</si>
  <si>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</si>
  <si>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</si>
  <si>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</si>
  <si>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</si>
  <si>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</si>
  <si>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</si>
  <si>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</si>
  <si>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</si>
  <si>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</si>
  <si>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</si>
  <si>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</si>
  <si>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</si>
  <si>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</si>
  <si>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</si>
  <si>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</si>
  <si>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</si>
  <si>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</si>
  <si>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</si>
  <si>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</si>
  <si>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</si>
  <si>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</si>
  <si>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</si>
  <si>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</si>
  <si>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</si>
  <si>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</si>
  <si>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</si>
  <si>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</si>
  <si>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</si>
  <si>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</si>
  <si>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</si>
  <si>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</si>
  <si>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</si>
  <si>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</si>
  <si>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</si>
  <si>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</si>
  <si>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</si>
  <si>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</si>
  <si>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</si>
  <si>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</si>
  <si>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</si>
  <si>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</si>
  <si>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</si>
  <si>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</si>
  <si>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</si>
  <si>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</si>
  <si>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</si>
  <si>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</si>
  <si>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</si>
  <si>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</si>
  <si>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</si>
  <si>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</si>
  <si>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</si>
  <si>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</si>
  <si>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</si>
  <si>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</si>
  <si>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</si>
  <si>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</si>
  <si>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</si>
  <si>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</si>
  <si>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</si>
  <si>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</si>
  <si>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</si>
  <si>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</si>
  <si>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</si>
  <si>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</si>
  <si>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</si>
  <si>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</si>
  <si>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</si>
  <si>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</si>
  <si>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</si>
  <si>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</si>
  <si>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</si>
  <si>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</si>
  <si>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</si>
  <si>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</si>
  <si>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</si>
  <si>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</si>
  <si>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</si>
  <si>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</si>
  <si>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</si>
  <si>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</si>
  <si>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</si>
  <si>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</si>
  <si>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</si>
  <si>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</si>
  <si>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</si>
  <si>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</si>
  <si>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</si>
  <si>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</si>
  <si>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</si>
  <si>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</si>
  <si>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</si>
  <si>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</si>
  <si>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</si>
  <si>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</si>
  <si>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</si>
  <si>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</si>
  <si>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</si>
  <si>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</si>
  <si>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</si>
  <si>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</si>
  <si>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</si>
  <si>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</si>
  <si>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</si>
  <si>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</si>
  <si>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</si>
  <si>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</si>
  <si>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</si>
  <si>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</si>
  <si>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</si>
  <si>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</si>
  <si>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</si>
  <si>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</si>
  <si>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</si>
  <si>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</si>
  <si>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</si>
  <si>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</si>
  <si>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</si>
  <si>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</si>
  <si>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</si>
  <si>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</si>
  <si>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</si>
  <si>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</si>
  <si>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</si>
  <si>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</si>
  <si>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</si>
  <si>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</si>
  <si>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</si>
  <si>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</si>
  <si>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</si>
  <si>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</si>
  <si>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</si>
  <si>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</si>
  <si>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</si>
  <si>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</si>
  <si>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</si>
  <si>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</si>
  <si>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</si>
  <si>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</si>
  <si>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</si>
  <si>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</si>
  <si>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</si>
  <si>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</si>
  <si>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</si>
  <si>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</si>
  <si>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</si>
  <si>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</si>
  <si>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</si>
  <si>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</si>
  <si>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</si>
  <si>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</si>
  <si>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</si>
  <si>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</si>
  <si>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</si>
  <si>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</si>
  <si>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</si>
  <si>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</si>
  <si>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</si>
  <si>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</si>
  <si>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</si>
  <si>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</si>
  <si>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</si>
  <si>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</si>
  <si>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</si>
  <si>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</si>
  <si>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</si>
  <si>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</si>
  <si>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</si>
  <si>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</si>
  <si>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</si>
  <si>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</si>
  <si>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</si>
  <si>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</si>
  <si>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</si>
  <si>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</si>
  <si>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</si>
  <si>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</si>
  <si>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</si>
  <si>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</si>
  <si>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</si>
  <si>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</si>
  <si>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</si>
  <si>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</si>
  <si>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</si>
  <si>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</si>
  <si>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</si>
  <si>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</si>
  <si>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</si>
  <si>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</si>
  <si>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</si>
  <si>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</si>
  <si>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</si>
  <si>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</si>
  <si>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</si>
  <si>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</si>
  <si>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</si>
  <si>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</si>
  <si>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</si>
  <si>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</si>
  <si>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</si>
  <si>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</si>
  <si>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</si>
  <si>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</si>
  <si>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</si>
  <si>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</si>
  <si>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</si>
  <si>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</si>
  <si>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</si>
  <si>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</si>
  <si>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</si>
  <si>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</si>
  <si>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</si>
  <si>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</si>
  <si>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</si>
  <si>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</si>
  <si>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</si>
  <si>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</si>
  <si>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</si>
  <si>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</si>
  <si>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</si>
  <si>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</si>
  <si>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</si>
  <si>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</si>
  <si>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</si>
  <si>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</si>
  <si>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</si>
  <si>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</si>
  <si>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</si>
  <si>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</si>
  <si>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</si>
  <si>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</si>
  <si>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</si>
  <si>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</si>
  <si>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</si>
  <si>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</si>
  <si>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</si>
  <si>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</si>
  <si>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</si>
  <si>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</si>
  <si>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</si>
  <si>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</si>
  <si>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</si>
  <si>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</si>
  <si>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</si>
  <si>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</si>
  <si>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</si>
  <si>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</si>
  <si>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</si>
  <si>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</si>
  <si>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</si>
  <si>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</si>
  <si>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</si>
  <si>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</si>
  <si>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</si>
  <si>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</si>
  <si>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</si>
  <si>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</si>
  <si>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</si>
  <si>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</si>
  <si>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</si>
  <si>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</si>
  <si>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</si>
  <si>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</si>
  <si>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</si>
  <si>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</si>
  <si>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</si>
  <si>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</si>
  <si>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</si>
  <si>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</si>
  <si>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</si>
  <si>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</si>
  <si>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</si>
  <si>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</si>
  <si>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</si>
  <si>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</si>
  <si>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</si>
  <si>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</si>
  <si>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</si>
  <si>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</si>
  <si>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</si>
  <si>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</si>
  <si>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</si>
  <si>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</si>
  <si>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</si>
  <si>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</si>
  <si>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</si>
  <si>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</si>
  <si>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</si>
  <si>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</si>
  <si>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</si>
  <si>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</si>
  <si>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</si>
  <si>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</si>
  <si>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</si>
  <si>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</si>
  <si>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</si>
  <si>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</si>
  <si>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</si>
  <si>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</si>
  <si>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</si>
  <si>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</si>
  <si>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</si>
  <si>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</si>
  <si>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</si>
  <si>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</si>
  <si>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</si>
  <si>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</si>
  <si>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</si>
  <si>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</si>
  <si>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</si>
  <si>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</si>
  <si>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</si>
  <si>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</si>
  <si>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</si>
  <si>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</si>
  <si>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</si>
  <si>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</si>
  <si>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</si>
  <si>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</si>
  <si>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</si>
  <si>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</si>
  <si>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</si>
  <si>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</si>
  <si>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</si>
  <si>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</si>
  <si>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</si>
  <si>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</si>
  <si>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</si>
  <si>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</si>
  <si>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</si>
  <si>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</si>
  <si>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</si>
  <si>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</si>
  <si>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</si>
  <si>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</si>
  <si>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</si>
  <si>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</si>
  <si>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</si>
  <si>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</si>
  <si>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</si>
  <si>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</si>
  <si>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</si>
  <si>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</si>
  <si>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</si>
  <si>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</si>
  <si>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</si>
  <si>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</si>
  <si>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</si>
  <si>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</si>
  <si>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</si>
  <si>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</si>
  <si>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</si>
  <si>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</si>
  <si>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</si>
  <si>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</si>
  <si>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</si>
  <si>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</si>
  <si>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</si>
  <si>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</si>
  <si>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</si>
  <si>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</si>
  <si>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</si>
  <si>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</si>
  <si>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</si>
  <si>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</si>
  <si>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</si>
  <si>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</si>
  <si>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</si>
  <si>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</si>
  <si>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</si>
  <si>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</si>
  <si>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</si>
  <si>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</si>
  <si>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</si>
  <si>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</si>
  <si>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</si>
  <si>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</si>
  <si>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</si>
  <si>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</si>
  <si>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</si>
  <si>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</si>
  <si>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</si>
  <si>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</si>
  <si>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</si>
  <si>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</si>
  <si>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</si>
  <si>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</si>
  <si>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</si>
  <si>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</si>
  <si>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</si>
  <si>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</si>
  <si>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</si>
  <si>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</si>
  <si>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</si>
  <si>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</si>
  <si>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</si>
  <si>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</si>
  <si>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</si>
  <si>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</si>
  <si>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</si>
  <si>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</si>
  <si>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</si>
  <si>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</si>
  <si>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</si>
  <si>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</si>
  <si>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</si>
  <si>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</si>
  <si>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</si>
  <si>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</si>
  <si>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</si>
  <si>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</si>
  <si>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</si>
  <si>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</si>
  <si>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</si>
  <si>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</si>
  <si>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</si>
  <si>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</si>
  <si>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</si>
  <si>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</si>
  <si>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</si>
  <si>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</si>
  <si>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</si>
  <si>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</si>
  <si>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</si>
  <si>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</si>
  <si>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</si>
  <si>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</si>
  <si>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</si>
  <si>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</si>
  <si>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</si>
  <si>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</si>
  <si>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</si>
  <si>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</si>
  <si>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</si>
  <si>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</si>
  <si>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</si>
  <si>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</si>
  <si>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</si>
  <si>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</si>
  <si>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</si>
  <si>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</si>
  <si>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</si>
  <si>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</si>
  <si>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</si>
  <si>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</si>
  <si>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</si>
  <si>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</si>
  <si>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</si>
  <si>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</si>
  <si>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</si>
  <si>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</si>
  <si>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</si>
  <si>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</si>
  <si>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</si>
  <si>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</si>
  <si>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</si>
  <si>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</si>
  <si>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</si>
  <si>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</si>
  <si>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</si>
  <si>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</si>
  <si>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</si>
  <si>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</si>
  <si>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</si>
  <si>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</si>
  <si>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</si>
  <si>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</si>
  <si>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</si>
  <si>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</si>
  <si>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</si>
  <si>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</si>
  <si>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</si>
  <si>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</si>
  <si>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</si>
  <si>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</si>
  <si>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</si>
  <si>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</si>
  <si>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</si>
  <si>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</si>
  <si>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</si>
  <si>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</si>
  <si>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</si>
  <si>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</si>
  <si>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</si>
  <si>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</si>
  <si>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</si>
  <si>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</si>
  <si>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</si>
  <si>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</si>
  <si>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</si>
  <si>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</si>
  <si>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</si>
  <si>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</si>
  <si>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</si>
  <si>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</si>
  <si>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</si>
  <si>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</si>
  <si>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</si>
  <si>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</si>
  <si>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</si>
  <si>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</si>
  <si>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</si>
  <si>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</si>
  <si>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</si>
  <si>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</si>
  <si>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</si>
  <si>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</si>
  <si>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</si>
  <si>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</si>
  <si>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</si>
  <si>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</si>
  <si>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</si>
  <si>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</si>
  <si>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</si>
  <si>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</si>
  <si>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</si>
  <si>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</si>
  <si>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</si>
  <si>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</si>
  <si>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</si>
  <si>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</si>
  <si>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</si>
  <si>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</si>
  <si>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</si>
  <si>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</si>
  <si>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</si>
  <si>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</si>
  <si>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</si>
  <si>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</si>
  <si>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</si>
  <si>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</si>
  <si>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</si>
  <si>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</si>
  <si>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</si>
  <si>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</si>
  <si>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</si>
  <si>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</si>
  <si>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</si>
  <si>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</si>
  <si>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</si>
  <si>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</si>
  <si>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</si>
  <si>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</si>
  <si>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</si>
  <si>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</si>
  <si>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</si>
  <si>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</si>
  <si>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</si>
  <si>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</si>
  <si>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</si>
  <si>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</si>
  <si>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</si>
  <si>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</si>
  <si>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</si>
  <si>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</si>
  <si>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</si>
  <si>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</si>
  <si>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</si>
  <si>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</si>
  <si>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</si>
  <si>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</si>
  <si>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</si>
  <si>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</si>
  <si>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</si>
  <si>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</si>
  <si>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</si>
  <si>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</si>
  <si>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</si>
  <si>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</si>
  <si>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</si>
  <si>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</si>
  <si>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</si>
  <si>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</si>
  <si>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</si>
  <si>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</si>
  <si>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</si>
  <si>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</si>
  <si>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</si>
  <si>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</si>
  <si>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</si>
  <si>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</si>
  <si>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</si>
  <si>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</si>
  <si>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</si>
  <si>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</si>
  <si>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</si>
  <si>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</si>
  <si>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</si>
  <si>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</si>
  <si>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</si>
  <si>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</si>
  <si>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</si>
  <si>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</si>
  <si>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</si>
  <si>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</si>
  <si>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</si>
  <si>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</si>
  <si>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</si>
  <si>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</si>
  <si>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</si>
  <si>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</si>
  <si>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</si>
  <si>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</si>
  <si>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</si>
  <si>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</si>
  <si>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</si>
  <si>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</si>
  <si>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</si>
  <si>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</si>
  <si>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</si>
  <si>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</si>
  <si>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</si>
  <si>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</si>
  <si>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</si>
  <si>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</si>
  <si>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</si>
  <si>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</si>
  <si>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</si>
  <si>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</si>
  <si>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</si>
  <si>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</si>
  <si>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</si>
  <si>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</si>
  <si>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</si>
  <si>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</si>
  <si>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</si>
  <si>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</si>
  <si>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</si>
  <si>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</si>
  <si>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</si>
  <si>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</si>
  <si>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</si>
  <si>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</si>
  <si>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</si>
  <si>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</si>
  <si>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</si>
  <si>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</si>
  <si>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</si>
  <si>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</si>
  <si>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</si>
  <si>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</si>
  <si>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</si>
  <si>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</si>
  <si>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</si>
  <si>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</si>
  <si>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</si>
  <si>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</si>
  <si>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</si>
  <si>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</si>
  <si>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</si>
  <si>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</si>
  <si>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</si>
  <si>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</si>
  <si>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</si>
  <si>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</si>
  <si>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</si>
  <si>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</si>
  <si>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</si>
  <si>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</si>
  <si>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</si>
  <si>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</si>
  <si>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</si>
  <si>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</si>
  <si>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</si>
  <si>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</si>
  <si>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</si>
  <si>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</si>
  <si>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</si>
  <si>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</si>
  <si>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</si>
  <si>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</si>
  <si>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</si>
  <si>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</si>
  <si>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</si>
  <si>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</si>
  <si>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</si>
  <si>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</si>
  <si>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</si>
  <si>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</si>
  <si>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</si>
  <si>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</si>
  <si>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</si>
  <si>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</si>
  <si>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</si>
  <si>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</si>
  <si>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</si>
  <si>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</si>
  <si>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</si>
  <si>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</si>
  <si>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</si>
  <si>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</si>
  <si>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</si>
  <si>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</si>
  <si>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</si>
  <si>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</si>
  <si>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</si>
  <si>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</si>
  <si>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</si>
  <si>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</si>
  <si>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</si>
  <si>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</si>
  <si>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</si>
  <si>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</si>
  <si>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</si>
  <si>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</si>
  <si>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</si>
  <si>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</si>
  <si>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</si>
  <si>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</si>
  <si>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</si>
  <si>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</si>
  <si>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</si>
  <si>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</si>
  <si>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</si>
  <si>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</si>
  <si>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</si>
  <si>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</si>
  <si>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</si>
  <si>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</si>
  <si>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</si>
  <si>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</si>
  <si>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</si>
  <si>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</si>
  <si>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</si>
  <si>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</si>
  <si>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</si>
  <si>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</si>
  <si>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</si>
  <si>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</si>
  <si>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</si>
  <si>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</si>
  <si>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</si>
  <si>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</si>
  <si>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</si>
  <si>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</si>
  <si>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</si>
  <si>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</si>
  <si>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</si>
  <si>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</si>
  <si>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</si>
  <si>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</si>
  <si>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</si>
  <si>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</si>
  <si>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</si>
  <si>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</si>
  <si>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</si>
  <si>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</si>
  <si>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</si>
  <si>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</si>
  <si>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</si>
  <si>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</si>
  <si>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</si>
  <si>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</si>
  <si>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</si>
  <si>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</si>
  <si>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</si>
  <si>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</si>
  <si>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</si>
  <si>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</si>
  <si>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</si>
  <si>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</si>
  <si>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</si>
  <si>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</si>
  <si>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</si>
  <si>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</si>
  <si>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</si>
  <si>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</si>
  <si>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</si>
  <si>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</si>
  <si>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</si>
  <si>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</si>
  <si>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</si>
  <si>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</si>
  <si>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</si>
  <si>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</si>
  <si>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</si>
  <si>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</si>
  <si>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</si>
  <si>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</si>
  <si>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</si>
  <si>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</si>
  <si>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</si>
  <si>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</si>
  <si>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</si>
  <si>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</si>
  <si>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</si>
  <si>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</si>
  <si>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</si>
  <si>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</si>
  <si>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</si>
  <si>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</si>
  <si>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</si>
  <si>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</si>
  <si>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</si>
  <si>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</si>
  <si>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</si>
  <si>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</si>
  <si>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</si>
  <si>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</si>
  <si>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</si>
  <si>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</si>
  <si>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</si>
  <si>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</si>
  <si>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</si>
  <si>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</si>
  <si>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</si>
  <si>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</si>
  <si>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</si>
  <si>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</si>
  <si>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</si>
  <si>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</si>
  <si>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</si>
  <si>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</si>
  <si>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</si>
  <si>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</si>
  <si>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</si>
  <si>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</si>
  <si>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</si>
  <si>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</si>
  <si>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</si>
  <si>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</si>
  <si>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</si>
  <si>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</si>
  <si>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</si>
  <si>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</si>
  <si>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</si>
  <si>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</si>
  <si>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</si>
  <si>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</si>
  <si>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</si>
  <si>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</si>
  <si>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</si>
  <si>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</si>
  <si>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</si>
  <si>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</si>
  <si>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</si>
  <si>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</si>
  <si>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</si>
  <si>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</si>
  <si>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</si>
  <si>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</si>
  <si>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</si>
  <si>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</si>
  <si>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</si>
  <si>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</si>
  <si>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</si>
  <si>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</si>
  <si>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</si>
  <si>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</si>
  <si>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</si>
  <si>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</si>
  <si>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</si>
  <si>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</si>
  <si>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</si>
  <si>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</si>
  <si>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</si>
  <si>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</si>
  <si>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</si>
  <si>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</si>
  <si>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</si>
  <si>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</si>
  <si>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</si>
  <si>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</si>
  <si>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</si>
  <si>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</si>
  <si>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</si>
  <si>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</si>
  <si>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</si>
  <si>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</si>
  <si>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</si>
  <si>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</si>
  <si>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</si>
  <si>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</si>
  <si>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</si>
  <si>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</si>
  <si>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</si>
  <si>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</si>
  <si>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</si>
  <si>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</si>
  <si>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</si>
  <si>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</si>
  <si>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</si>
  <si>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</si>
  <si>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</si>
  <si>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</si>
  <si>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</si>
  <si>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</si>
  <si>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</si>
  <si>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</si>
  <si>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</si>
  <si>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</si>
  <si>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</si>
  <si>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</si>
  <si>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</si>
  <si>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</si>
  <si>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</si>
  <si>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</si>
  <si>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</si>
  <si>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</si>
  <si>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</si>
  <si>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</si>
  <si>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</si>
  <si>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</si>
  <si>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</si>
  <si>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</si>
  <si>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</si>
  <si>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</si>
  <si>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</si>
  <si>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</si>
  <si>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</si>
  <si>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</si>
  <si>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</si>
  <si>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</si>
  <si>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</si>
  <si>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</si>
  <si>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</si>
  <si>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</si>
  <si>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</si>
  <si>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</si>
  <si>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</si>
  <si>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</si>
  <si>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</si>
  <si>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</si>
  <si>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</si>
  <si>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</si>
  <si>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</si>
  <si>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</si>
  <si>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</si>
  <si>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</si>
  <si>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</si>
  <si>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</si>
  <si>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</si>
  <si>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</si>
  <si>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</si>
  <si>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</si>
  <si>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</si>
  <si>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</si>
  <si>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</si>
  <si>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</si>
  <si>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</si>
  <si>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</si>
  <si>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</si>
  <si>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</si>
  <si>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</si>
  <si>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</si>
  <si>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</si>
  <si>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</si>
  <si>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</si>
  <si>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</si>
  <si>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</si>
  <si>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</si>
  <si>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</si>
  <si>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</si>
  <si>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</si>
  <si>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</si>
  <si>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</si>
  <si>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</si>
  <si>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</si>
  <si>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</si>
  <si>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</si>
  <si>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</si>
  <si>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</si>
  <si>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</si>
  <si>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</si>
  <si>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</si>
  <si>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</si>
  <si>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</si>
  <si>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</si>
  <si>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</si>
  <si>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</si>
  <si>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</si>
  <si>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</si>
  <si>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</si>
  <si>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</si>
  <si>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</si>
  <si>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</si>
  <si>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</si>
  <si>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</si>
  <si>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</si>
  <si>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</si>
  <si>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</si>
  <si>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</si>
  <si>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</si>
  <si>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</si>
  <si>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</si>
  <si>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</si>
  <si>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</si>
  <si>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</si>
  <si>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</si>
  <si>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</si>
  <si>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</si>
  <si>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</si>
  <si>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</si>
  <si>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</si>
  <si>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</si>
  <si>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</si>
  <si>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</si>
  <si>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</si>
  <si>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</si>
  <si>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</si>
  <si>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</si>
  <si>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</si>
  <si>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</si>
  <si>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</si>
  <si>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</si>
  <si>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</si>
  <si>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</si>
  <si>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</si>
  <si>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</si>
  <si>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</si>
  <si>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</si>
  <si>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</si>
  <si>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</si>
  <si>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</si>
  <si>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</si>
  <si>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</si>
  <si>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</si>
  <si>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</si>
  <si>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</si>
  <si>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</si>
  <si>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</si>
  <si>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</si>
  <si>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</si>
  <si>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</si>
  <si>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</si>
  <si>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</si>
  <si>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</si>
  <si>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</si>
  <si>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</si>
  <si>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</si>
  <si>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</si>
  <si>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</si>
  <si>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</si>
  <si>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</si>
  <si>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</si>
  <si>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</si>
  <si>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</si>
  <si>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</si>
  <si>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</si>
  <si>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</si>
  <si>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</si>
  <si>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</si>
  <si>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</si>
  <si>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</si>
  <si>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</si>
  <si>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</si>
  <si>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</si>
  <si>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</si>
  <si>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</si>
  <si>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</si>
  <si>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</si>
  <si>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</si>
  <si>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</si>
  <si>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</si>
  <si>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</si>
  <si>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</si>
  <si>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</si>
  <si>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</si>
  <si>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</si>
  <si>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</si>
  <si>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</si>
  <si>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</si>
  <si>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</si>
  <si>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</si>
  <si>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</si>
  <si>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</si>
  <si>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</si>
  <si>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</si>
  <si>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</si>
  <si>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</si>
  <si>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</si>
  <si>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</si>
  <si>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</si>
  <si>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</si>
  <si>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</si>
  <si>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</si>
  <si>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</si>
  <si>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</si>
  <si>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</si>
  <si>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</si>
  <si>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</si>
  <si>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</si>
  <si>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</si>
  <si>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</si>
  <si>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</si>
  <si>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</si>
  <si>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</si>
  <si>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</si>
  <si>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</si>
  <si>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</si>
  <si>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</si>
  <si>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</si>
  <si>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</si>
  <si>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</si>
  <si>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</si>
  <si>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</si>
  <si>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</si>
  <si>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</si>
  <si>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</si>
  <si>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</si>
  <si>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</si>
  <si>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</si>
  <si>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</si>
  <si>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</si>
  <si>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</si>
  <si>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</si>
  <si>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</si>
  <si>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</si>
  <si>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</si>
  <si>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</si>
  <si>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</si>
  <si>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</si>
  <si>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</si>
  <si>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</si>
  <si>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</si>
  <si>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</si>
  <si>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</si>
  <si>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</si>
  <si>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</si>
  <si>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</si>
  <si>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</si>
  <si>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</si>
  <si>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</si>
  <si>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</si>
  <si>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</si>
  <si>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</si>
  <si>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</si>
  <si>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</si>
  <si>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</si>
  <si>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</si>
  <si>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</si>
  <si>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</si>
  <si>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</si>
  <si>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</si>
  <si>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</si>
  <si>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</si>
  <si>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</si>
  <si>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</si>
  <si>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</si>
  <si>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</si>
  <si>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</si>
  <si>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</si>
  <si>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</si>
  <si>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</si>
  <si>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</si>
  <si>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</si>
  <si>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</si>
  <si>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</si>
  <si>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</si>
  <si>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</si>
  <si>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</si>
  <si>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</si>
  <si>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</si>
  <si>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</si>
  <si>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</si>
  <si>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</si>
  <si>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</si>
  <si>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</si>
  <si>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</si>
  <si>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</si>
  <si>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</si>
  <si>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</si>
  <si>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</si>
  <si>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</si>
  <si>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</si>
  <si>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</si>
  <si>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</si>
  <si>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</si>
  <si>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</si>
  <si>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</si>
  <si>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</si>
  <si>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</si>
  <si>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</si>
  <si>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</si>
  <si>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</si>
  <si>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</si>
  <si>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</si>
  <si>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</si>
  <si>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</si>
  <si>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</si>
  <si>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</si>
  <si>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</si>
  <si>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</si>
  <si>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</si>
  <si>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</si>
  <si>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</si>
  <si>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</si>
  <si>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</si>
  <si>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</si>
  <si>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</si>
  <si>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</si>
  <si>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</si>
  <si>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</si>
  <si>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</si>
  <si>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</si>
  <si>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</si>
  <si>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</si>
  <si>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</si>
  <si>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</si>
  <si>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</si>
  <si>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</si>
  <si>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</si>
  <si>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</si>
  <si>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</si>
  <si>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</si>
  <si>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</si>
  <si>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</si>
  <si>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</si>
  <si>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</si>
  <si>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</si>
  <si>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</si>
  <si>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</si>
  <si>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</si>
  <si>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</si>
  <si>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</si>
  <si>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</si>
  <si>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</si>
  <si>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</si>
  <si>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</si>
  <si>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</si>
  <si>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</si>
  <si>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</si>
  <si>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</si>
  <si>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</si>
  <si>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</si>
  <si>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</si>
  <si>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</si>
  <si>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</si>
  <si>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</si>
  <si>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</si>
  <si>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</si>
  <si>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</si>
  <si>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</si>
  <si>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</si>
  <si>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</si>
  <si>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</si>
  <si>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</si>
  <si>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</si>
  <si>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</si>
  <si>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</si>
  <si>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</si>
  <si>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</si>
  <si>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</si>
  <si>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</si>
  <si>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</si>
  <si>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</si>
  <si>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</si>
  <si>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</si>
  <si>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</si>
  <si>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</si>
  <si>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</si>
  <si>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</si>
  <si>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</si>
  <si>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</si>
  <si>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</si>
  <si>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</si>
  <si>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</si>
  <si>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</si>
  <si>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</si>
  <si>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</si>
  <si>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</si>
  <si>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</si>
  <si>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</si>
  <si>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</si>
  <si>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</si>
  <si>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</si>
  <si>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</si>
  <si>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</si>
  <si>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</si>
  <si>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</si>
  <si>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</si>
  <si>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</si>
  <si>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</si>
  <si>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</si>
  <si>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</si>
  <si>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</si>
  <si>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</si>
  <si>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</si>
  <si>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</si>
  <si>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</si>
  <si>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</si>
  <si>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</si>
  <si>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</si>
  <si>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</si>
  <si>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</si>
  <si>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</si>
  <si>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</si>
  <si>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</si>
  <si>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</si>
  <si>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</si>
  <si>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</si>
  <si>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</si>
  <si>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</si>
  <si>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</si>
  <si>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</si>
  <si>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</si>
  <si>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</si>
  <si>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</si>
  <si>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</si>
  <si>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</si>
  <si>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</si>
  <si>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</si>
  <si>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</si>
  <si>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</si>
  <si>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</si>
  <si>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</si>
  <si>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</si>
  <si>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</si>
  <si>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</si>
  <si>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</si>
  <si>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</si>
  <si>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</si>
  <si>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</si>
  <si>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</si>
  <si>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</si>
  <si>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</si>
  <si>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</si>
  <si>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</si>
  <si>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</si>
  <si>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</si>
  <si>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</si>
  <si>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</si>
  <si>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</si>
  <si>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</si>
  <si>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</si>
  <si>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</si>
  <si>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</si>
  <si>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</si>
  <si>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</si>
  <si>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</si>
  <si>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</si>
  <si>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</si>
  <si>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</si>
  <si>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</si>
  <si>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</si>
  <si>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</si>
  <si>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</si>
  <si>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</si>
  <si>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</si>
  <si>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</si>
  <si>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</si>
  <si>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</si>
  <si>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</si>
  <si>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</si>
  <si>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</si>
  <si>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</si>
  <si>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</si>
  <si>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</si>
  <si>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</si>
  <si>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</si>
  <si>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</si>
  <si>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</si>
  <si>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</si>
  <si>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</si>
  <si>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</si>
  <si>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</si>
  <si>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</si>
  <si>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</si>
  <si>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</si>
  <si>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</si>
  <si>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</si>
  <si>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</si>
  <si>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</si>
  <si>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</si>
  <si>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</si>
  <si>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</si>
  <si>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</si>
  <si>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</si>
  <si>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</si>
  <si>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</si>
  <si>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</si>
  <si>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</si>
  <si>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</si>
  <si>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</si>
  <si>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</si>
  <si>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</si>
  <si>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</si>
  <si>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</si>
  <si>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</si>
  <si>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</si>
  <si>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</si>
  <si>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</si>
  <si>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</si>
  <si>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</si>
  <si>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</si>
  <si>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</si>
  <si>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</si>
  <si>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</si>
  <si>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</si>
  <si>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</si>
  <si>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</si>
  <si>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</si>
  <si>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</si>
  <si>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</si>
  <si>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</si>
  <si>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</si>
  <si>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</si>
  <si>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</si>
  <si>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</si>
  <si>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</si>
  <si>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</si>
  <si>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</si>
  <si>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</si>
  <si>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</si>
  <si>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</si>
  <si>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</si>
  <si>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</si>
  <si>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</si>
  <si>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</si>
  <si>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</si>
  <si>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</si>
  <si>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</si>
  <si>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</si>
  <si>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</si>
  <si>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</si>
  <si>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</si>
  <si>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</si>
  <si>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</si>
  <si>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</si>
  <si>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</si>
  <si>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</si>
  <si>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</si>
  <si>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</si>
  <si>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</si>
  <si>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</si>
  <si>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</si>
  <si>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</si>
  <si>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</si>
  <si>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</si>
  <si>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</si>
  <si>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</si>
  <si>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</si>
  <si>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</si>
  <si>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</si>
  <si>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</si>
  <si>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</si>
  <si>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</si>
  <si>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</si>
  <si>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</si>
  <si>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</si>
  <si>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</si>
  <si>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</si>
  <si>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</si>
  <si>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</si>
  <si>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</si>
  <si>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</si>
  <si>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</si>
  <si>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</si>
  <si>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</si>
  <si>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</si>
  <si>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</si>
  <si>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</si>
  <si>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</si>
  <si>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</si>
  <si>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</si>
  <si>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</si>
  <si>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</si>
  <si>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</si>
  <si>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</si>
  <si>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</si>
  <si>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</si>
  <si>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</si>
  <si>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</si>
  <si>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</si>
  <si>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</si>
  <si>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</si>
  <si>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</si>
  <si>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</si>
  <si>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</si>
  <si>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</si>
  <si>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</si>
  <si>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</si>
  <si>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</si>
  <si>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</si>
  <si>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</si>
  <si>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</si>
  <si>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</si>
  <si>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</si>
  <si>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</si>
  <si>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</si>
  <si>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</si>
  <si>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</si>
  <si>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</si>
  <si>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</si>
  <si>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</si>
  <si>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</si>
  <si>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</si>
  <si>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</si>
  <si>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</si>
  <si>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</si>
  <si>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</si>
  <si>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</si>
  <si>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</si>
  <si>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</si>
  <si>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</si>
  <si>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</si>
  <si>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</si>
  <si>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</si>
  <si>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</si>
  <si>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</si>
  <si>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</si>
  <si>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</si>
  <si>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</si>
  <si>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</si>
  <si>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</si>
  <si>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</si>
  <si>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</si>
  <si>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</si>
  <si>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</si>
  <si>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</si>
  <si>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</si>
  <si>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</si>
  <si>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</si>
  <si>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</si>
  <si>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</si>
  <si>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</si>
  <si>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</si>
  <si>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</si>
  <si>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</si>
  <si>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</si>
  <si>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</si>
  <si>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</si>
  <si>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</si>
  <si>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</si>
  <si>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</si>
  <si>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</si>
  <si>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</si>
  <si>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</si>
  <si>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</si>
  <si>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</si>
  <si>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</si>
  <si>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</si>
  <si>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</si>
  <si>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</si>
  <si>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</si>
  <si>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</si>
  <si>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</si>
  <si>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</si>
  <si>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</si>
  <si>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</si>
  <si>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</si>
  <si>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</si>
  <si>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</si>
  <si>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</si>
  <si>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</si>
  <si>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</si>
  <si>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</si>
  <si>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</si>
  <si>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</si>
  <si>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</si>
  <si>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</si>
  <si>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</si>
  <si>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</si>
  <si>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</si>
  <si>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</si>
  <si>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</si>
  <si>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</si>
  <si>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</si>
  <si>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</si>
  <si>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</si>
  <si>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</si>
  <si>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</si>
  <si>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</si>
  <si>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</si>
  <si>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</si>
  <si>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</si>
  <si>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</si>
  <si>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</si>
  <si>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</si>
  <si>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</si>
  <si>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</si>
  <si>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</si>
  <si>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</si>
  <si>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</si>
  <si>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</si>
  <si>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</si>
  <si>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</si>
  <si>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</si>
  <si>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</si>
  <si>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</si>
  <si>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</si>
  <si>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</si>
  <si>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</si>
  <si>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</si>
  <si>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</si>
  <si>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</si>
  <si>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</si>
  <si>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</si>
  <si>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</si>
  <si>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</si>
  <si>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</si>
  <si>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</si>
  <si>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</si>
  <si>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</si>
  <si>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</si>
  <si>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</si>
  <si>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</si>
  <si>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</si>
  <si>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</si>
  <si>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</si>
  <si>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</si>
  <si>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</si>
  <si>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</si>
  <si>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</si>
  <si>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</si>
  <si>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</si>
  <si>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</si>
  <si>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</si>
  <si>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</si>
  <si>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</si>
  <si>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</si>
  <si>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</si>
  <si>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</si>
  <si>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</si>
  <si>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</si>
  <si>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</si>
  <si>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</si>
  <si>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</si>
  <si>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</si>
  <si>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</si>
  <si>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</si>
  <si>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</si>
  <si>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</si>
  <si>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</si>
  <si>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</si>
  <si>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</si>
  <si>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</si>
  <si>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</si>
  <si>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</si>
  <si>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</si>
  <si>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</si>
  <si>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</si>
  <si>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</si>
  <si>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</si>
  <si>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</si>
  <si>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</si>
  <si>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</si>
  <si>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</si>
  <si>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</si>
  <si>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</si>
  <si>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</si>
  <si>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</si>
  <si>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</si>
  <si>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</si>
  <si>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</si>
  <si>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</si>
  <si>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</si>
  <si>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</si>
  <si>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</si>
  <si>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</si>
  <si>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</si>
  <si>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</si>
  <si>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</si>
  <si>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</si>
  <si>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</si>
  <si>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</si>
  <si>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</si>
  <si>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</si>
  <si>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</si>
  <si>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</si>
  <si>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</si>
  <si>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</si>
  <si>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</si>
  <si>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</si>
  <si>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</si>
  <si>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</si>
  <si>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</si>
  <si>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</si>
  <si>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</si>
  <si>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</si>
  <si>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</si>
  <si>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</si>
  <si>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</si>
  <si>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</si>
  <si>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</si>
  <si>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</si>
  <si>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</si>
  <si>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</si>
  <si>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</si>
  <si>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</si>
  <si>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</si>
  <si>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</si>
  <si>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</si>
  <si>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</si>
  <si>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</si>
  <si>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</si>
  <si>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</si>
  <si>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</si>
  <si>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</si>
  <si>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</si>
  <si>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</si>
  <si>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</si>
  <si>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</si>
  <si>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</si>
  <si>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</si>
  <si>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</si>
  <si>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</si>
  <si>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</si>
  <si>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</si>
  <si>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</si>
  <si>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</si>
  <si>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</si>
  <si>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</si>
  <si>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</si>
  <si>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</si>
  <si>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</si>
  <si>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</si>
  <si>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</si>
  <si>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</si>
  <si>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</si>
  <si>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</si>
  <si>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</si>
  <si>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</si>
  <si>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</si>
  <si>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</si>
  <si>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</si>
  <si>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</si>
  <si>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</si>
  <si>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</si>
  <si>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</si>
  <si>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</si>
  <si>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</si>
  <si>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</si>
  <si>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</si>
  <si>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</si>
  <si>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</si>
  <si>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</si>
  <si>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</si>
  <si>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</si>
  <si>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</si>
  <si>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</si>
  <si>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</si>
  <si>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</si>
  <si>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</si>
  <si>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</si>
  <si>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</si>
  <si>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</si>
  <si>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</si>
  <si>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</si>
  <si>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</si>
  <si>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</si>
  <si>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</si>
  <si>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</si>
  <si>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</si>
  <si>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</si>
  <si>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</si>
  <si>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</si>
  <si>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</si>
  <si>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</si>
  <si>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</si>
  <si>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</si>
  <si>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</si>
  <si>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</si>
  <si>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</si>
  <si>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</si>
  <si>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</si>
  <si>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</si>
  <si>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</si>
  <si>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</si>
  <si>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</si>
  <si>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</si>
  <si>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</si>
  <si>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</si>
  <si>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</si>
  <si>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</si>
  <si>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</si>
  <si>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</si>
  <si>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</si>
  <si>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</si>
  <si>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</si>
  <si>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</si>
  <si>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</si>
  <si>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</si>
  <si>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</si>
  <si>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</si>
  <si>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</si>
  <si>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</si>
  <si>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</si>
  <si>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</si>
  <si>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</si>
  <si>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</si>
  <si>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</si>
  <si>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</si>
  <si>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</si>
  <si>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</si>
  <si>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</si>
  <si>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</si>
  <si>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</si>
  <si>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</si>
  <si>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</si>
  <si>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</si>
  <si>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</si>
  <si>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</si>
  <si>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</si>
  <si>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</si>
  <si>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</si>
  <si>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</si>
  <si>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</si>
  <si>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</si>
  <si>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</si>
  <si>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</si>
  <si>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</si>
  <si>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</si>
  <si>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</si>
  <si>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</si>
  <si>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</si>
  <si>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</si>
  <si>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</si>
  <si>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</si>
  <si>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</si>
  <si>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</si>
  <si>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</si>
  <si>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</si>
  <si>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</si>
  <si>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</si>
  <si>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</si>
  <si>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</si>
  <si>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</si>
  <si>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</si>
  <si>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</si>
  <si>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</si>
  <si>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</si>
  <si>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</si>
  <si>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</si>
  <si>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</si>
  <si>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</si>
  <si>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</si>
  <si>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</si>
  <si>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</si>
  <si>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</si>
  <si>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</si>
  <si>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</si>
  <si>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</si>
  <si>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</si>
  <si>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</si>
  <si>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</si>
  <si>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</si>
  <si>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</si>
  <si>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</si>
  <si>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</si>
  <si>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</si>
  <si>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</si>
  <si>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</si>
  <si>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</si>
  <si>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</si>
  <si>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</si>
  <si>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</si>
  <si>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</si>
  <si>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</si>
  <si>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</si>
  <si>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</si>
  <si>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</si>
  <si>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</si>
  <si>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</si>
  <si>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</si>
  <si>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</si>
  <si>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</si>
  <si>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</si>
  <si>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</si>
  <si>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</si>
  <si>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</si>
  <si>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</si>
  <si>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</si>
  <si>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</si>
  <si>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</si>
  <si>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</si>
  <si>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</si>
  <si>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</si>
  <si>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</si>
  <si>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</si>
  <si>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</si>
  <si>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</si>
  <si>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</si>
  <si>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</si>
  <si>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</si>
  <si>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</si>
  <si>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</si>
  <si>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</si>
  <si>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</si>
  <si>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</si>
  <si>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</si>
  <si>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</si>
  <si>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</si>
  <si>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</si>
  <si>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</si>
  <si>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</si>
  <si>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</si>
  <si>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</si>
  <si>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</si>
  <si>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</si>
  <si>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</si>
  <si>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</si>
  <si>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</si>
  <si>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</si>
  <si>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</si>
  <si>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</si>
  <si>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</si>
  <si>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</si>
  <si>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</si>
  <si>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</si>
  <si>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</si>
  <si>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</si>
  <si>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</si>
  <si>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</si>
  <si>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</si>
  <si>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</si>
  <si>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</si>
  <si>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</si>
  <si>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</si>
  <si>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</si>
  <si>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</si>
  <si>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</si>
  <si>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</si>
  <si>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</si>
  <si>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</si>
  <si>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</si>
  <si>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</si>
  <si>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</si>
  <si>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</si>
  <si>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</si>
  <si>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</si>
  <si>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</si>
  <si>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</si>
  <si>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</si>
  <si>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</si>
  <si>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</si>
  <si>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</si>
  <si>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</si>
  <si>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</si>
  <si>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</si>
  <si>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</si>
  <si>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</si>
  <si>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</si>
  <si>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</si>
  <si>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</si>
  <si>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</si>
  <si>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</si>
  <si>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</si>
  <si>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</si>
  <si>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</si>
  <si>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</si>
  <si>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</si>
  <si>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</si>
  <si>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</si>
  <si>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</si>
  <si>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</si>
  <si>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</si>
  <si>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</si>
  <si>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</si>
  <si>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</si>
  <si>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</si>
  <si>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</si>
  <si>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</si>
  <si>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</si>
  <si>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</si>
  <si>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</si>
  <si>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</si>
  <si>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</si>
  <si>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</si>
  <si>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</si>
  <si>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</si>
  <si>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</si>
  <si>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</si>
  <si>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</si>
  <si>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</si>
  <si>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</si>
  <si>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</si>
  <si>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</si>
  <si>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</si>
  <si>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</si>
  <si>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</si>
  <si>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</si>
  <si>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</si>
  <si>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</si>
  <si>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</si>
  <si>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</si>
  <si>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</si>
  <si>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</si>
  <si>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</si>
  <si>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</si>
  <si>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</si>
  <si>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</si>
  <si>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</si>
  <si>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</si>
  <si>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</si>
  <si>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</si>
  <si>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</si>
  <si>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</si>
  <si>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</si>
  <si>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</si>
  <si>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</si>
  <si>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</si>
  <si>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</si>
  <si>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</si>
  <si>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</si>
  <si>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</si>
  <si>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</si>
  <si>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</si>
  <si>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</si>
  <si>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</si>
  <si>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</si>
  <si>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</si>
  <si>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</si>
  <si>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</si>
  <si>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</si>
  <si>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</si>
  <si>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</si>
  <si>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</si>
  <si>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</si>
  <si>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</si>
  <si>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</si>
  <si>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</si>
  <si>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</si>
  <si>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</si>
  <si>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</si>
  <si>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</si>
  <si>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</si>
  <si>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</si>
  <si>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</si>
  <si>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</si>
  <si>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</si>
  <si>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</si>
  <si>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</si>
  <si>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</si>
  <si>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</si>
  <si>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</si>
  <si>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</si>
  <si>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</si>
  <si>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</si>
  <si>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</si>
  <si>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</si>
  <si>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</si>
  <si>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</si>
  <si>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</si>
  <si>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</si>
  <si>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</si>
  <si>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</si>
  <si>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</si>
  <si>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</si>
  <si>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</si>
  <si>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</si>
  <si>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</si>
  <si>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</si>
  <si>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</si>
  <si>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</si>
  <si>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</si>
  <si>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</si>
  <si>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</si>
  <si>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</si>
  <si>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</si>
  <si>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</si>
  <si>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</si>
  <si>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</si>
  <si>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</si>
  <si>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</si>
  <si>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</si>
  <si>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</si>
  <si>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</si>
  <si>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</si>
  <si>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</si>
  <si>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</si>
  <si>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</si>
  <si>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</si>
  <si>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</si>
  <si>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</si>
  <si>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</si>
  <si>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</si>
  <si>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</si>
  <si>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</si>
  <si>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</si>
  <si>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</si>
  <si>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</si>
  <si>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</si>
  <si>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</si>
  <si>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</si>
  <si>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</si>
  <si>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</si>
  <si>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</si>
  <si>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</si>
  <si>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</si>
  <si>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</si>
  <si>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</si>
  <si>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</si>
  <si>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</si>
  <si>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</si>
  <si>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</si>
  <si>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</si>
  <si>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</si>
  <si>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</si>
  <si>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</si>
  <si>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</si>
  <si>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</si>
  <si>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</si>
  <si>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</si>
  <si>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</si>
  <si>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</si>
  <si>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</si>
  <si>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</si>
  <si>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</si>
  <si>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</si>
  <si>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</si>
  <si>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</si>
  <si>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</si>
  <si>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</si>
  <si>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</si>
  <si>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</si>
  <si>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</si>
  <si>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</si>
  <si>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</si>
  <si>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</si>
  <si>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</si>
  <si>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</si>
  <si>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</si>
  <si>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</si>
  <si>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</si>
  <si>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</si>
  <si>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</si>
  <si>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</si>
  <si>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</si>
  <si>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</si>
  <si>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</si>
  <si>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</si>
  <si>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</si>
  <si>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</si>
  <si>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</si>
  <si>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</si>
  <si>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</si>
  <si>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</si>
  <si>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</si>
  <si>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</si>
  <si>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</si>
  <si>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</si>
  <si>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</si>
  <si>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</si>
  <si>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</si>
  <si>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</si>
  <si>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</si>
  <si>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</si>
  <si>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</si>
  <si>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</si>
  <si>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</si>
  <si>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</si>
  <si>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</si>
  <si>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</si>
  <si>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</si>
  <si>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</si>
  <si>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</si>
  <si>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</si>
  <si>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</si>
  <si>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</si>
  <si>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</si>
  <si>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</si>
  <si>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</si>
  <si>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</si>
  <si>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</si>
  <si>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</si>
  <si>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</si>
  <si>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</si>
  <si>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</si>
  <si>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</si>
  <si>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</si>
  <si>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</si>
  <si>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</si>
  <si>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</si>
  <si>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</si>
  <si>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</si>
  <si>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</si>
  <si>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</si>
  <si>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</si>
  <si>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</si>
  <si>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</si>
  <si>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</si>
  <si>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</si>
  <si>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</si>
  <si>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</si>
  <si>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</si>
  <si>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</si>
  <si>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</si>
  <si>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</si>
  <si>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</si>
  <si>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</si>
  <si>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</si>
  <si>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</si>
  <si>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</si>
  <si>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</si>
  <si>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</si>
  <si>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</si>
  <si>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</si>
  <si>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</si>
  <si>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</si>
  <si>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</si>
  <si>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</si>
  <si>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</si>
  <si>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</si>
  <si>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</si>
  <si>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</si>
  <si>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</si>
  <si>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</si>
  <si>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</si>
  <si>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</si>
  <si>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</si>
  <si>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</si>
  <si>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</si>
  <si>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</si>
  <si>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</si>
  <si>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</si>
  <si>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</si>
  <si>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</si>
  <si>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</si>
  <si>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</si>
  <si>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</si>
  <si>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</si>
  <si>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</si>
  <si>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</si>
  <si>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</si>
  <si>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</si>
  <si>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</si>
  <si>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</si>
  <si>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</si>
  <si>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</si>
  <si>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</si>
  <si>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</si>
  <si>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</si>
  <si>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</si>
  <si>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</si>
  <si>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</si>
  <si>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</si>
  <si>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</si>
  <si>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</si>
  <si>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</si>
  <si>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</si>
  <si>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</si>
  <si>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</si>
  <si>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</si>
  <si>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</si>
  <si>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</si>
  <si>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</si>
  <si>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</si>
  <si>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</si>
  <si>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</si>
  <si>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</si>
  <si>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</si>
  <si>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</si>
  <si>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</si>
  <si>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</si>
  <si>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</si>
  <si>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</si>
  <si>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</si>
  <si>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</si>
  <si>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</si>
  <si>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</si>
  <si>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</si>
  <si>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</si>
  <si>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</si>
  <si>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</si>
  <si>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</si>
  <si>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</si>
  <si>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</si>
  <si>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</si>
  <si>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</si>
  <si>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</si>
  <si>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</si>
  <si>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</si>
  <si>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</si>
  <si>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</si>
  <si>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</si>
  <si>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</si>
  <si>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</si>
  <si>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</si>
  <si>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</si>
  <si>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</si>
  <si>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</si>
  <si>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</si>
  <si>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</si>
  <si>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</si>
  <si>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</si>
  <si>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</si>
  <si>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</si>
  <si>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</si>
  <si>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</si>
  <si>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</si>
  <si>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</si>
  <si>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</si>
  <si>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</si>
  <si>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</si>
  <si>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</si>
  <si>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</si>
  <si>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</si>
  <si>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</si>
  <si>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</si>
  <si>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</si>
  <si>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</si>
  <si>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</si>
  <si>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</si>
  <si>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</si>
  <si>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</si>
  <si>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</si>
  <si>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</si>
  <si>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</si>
  <si>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</si>
  <si>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</si>
  <si>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</si>
  <si>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</si>
  <si>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</si>
  <si>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</si>
  <si>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</si>
  <si>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</si>
  <si>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</si>
  <si>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</si>
  <si>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</si>
  <si>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</si>
  <si>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</si>
  <si>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</si>
  <si>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</si>
  <si>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</si>
  <si>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</si>
  <si>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</si>
  <si>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</si>
  <si>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</si>
  <si>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</si>
  <si>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</si>
  <si>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</si>
  <si>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</si>
  <si>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</si>
  <si>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</si>
  <si>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</si>
  <si>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</si>
  <si>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</si>
  <si>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</si>
  <si>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</si>
  <si>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</si>
  <si>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</si>
  <si>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</si>
  <si>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</si>
  <si>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</si>
  <si>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</si>
  <si>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</si>
  <si>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</si>
  <si>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</si>
  <si>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</si>
  <si>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</si>
  <si>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</si>
  <si>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</si>
  <si>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</si>
  <si>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</si>
  <si>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</si>
  <si>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</si>
  <si>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</si>
  <si>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</si>
  <si>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</si>
  <si>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</si>
  <si>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</si>
  <si>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</si>
  <si>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</si>
  <si>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</si>
  <si>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</si>
  <si>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</si>
  <si>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</si>
  <si>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</si>
  <si>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</si>
  <si>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</si>
  <si>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</si>
  <si>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</si>
  <si>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</si>
  <si>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</si>
  <si>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</si>
  <si>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</si>
  <si>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</si>
  <si>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</si>
  <si>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</si>
  <si>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</si>
  <si>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</si>
  <si>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</si>
  <si>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</si>
  <si>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</si>
  <si>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</si>
  <si>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</si>
  <si>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</si>
  <si>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</si>
  <si>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</si>
  <si>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</si>
  <si>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</si>
  <si>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</si>
  <si>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</si>
  <si>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</si>
  <si>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</si>
  <si>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</si>
  <si>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</si>
  <si>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</si>
  <si>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</si>
  <si>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</si>
  <si>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</si>
  <si>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</si>
  <si>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</si>
  <si>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</si>
  <si>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</si>
  <si>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</si>
  <si>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</si>
  <si>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</si>
  <si>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</si>
  <si>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</si>
  <si>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</si>
  <si>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</si>
  <si>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</si>
  <si>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</si>
  <si>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</si>
  <si>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</si>
  <si>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</si>
  <si>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</si>
  <si>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</si>
  <si>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</si>
  <si>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</si>
  <si>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</si>
  <si>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</si>
  <si>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</si>
  <si>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</si>
  <si>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</si>
  <si>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</si>
  <si>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</si>
  <si>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</si>
  <si>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</si>
  <si>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</si>
  <si>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</si>
  <si>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</si>
  <si>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</si>
  <si>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</si>
  <si>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</si>
  <si>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</si>
  <si>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</si>
  <si>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</si>
  <si>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</si>
  <si>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</si>
  <si>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</si>
  <si>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</si>
  <si>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</si>
  <si>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</si>
  <si>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</si>
  <si>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</si>
  <si>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</si>
  <si>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</si>
  <si>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</si>
  <si>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</si>
  <si>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</si>
  <si>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</si>
  <si>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</si>
  <si>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</si>
  <si>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</si>
  <si>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</si>
  <si>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</si>
  <si>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</si>
  <si>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</si>
  <si>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</si>
  <si>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</si>
  <si>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</si>
  <si>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</si>
  <si>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</si>
  <si>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</si>
  <si>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</si>
  <si>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</si>
  <si>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</si>
  <si>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</si>
  <si>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</si>
  <si>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</si>
  <si>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</si>
  <si>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</si>
  <si>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</si>
  <si>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</si>
  <si>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</si>
  <si>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</si>
  <si>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</si>
  <si>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</si>
  <si>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</si>
  <si>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</si>
  <si>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</si>
  <si>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</si>
  <si>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</si>
  <si>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</si>
  <si>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</si>
  <si>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</si>
  <si>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</si>
  <si>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</si>
  <si>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</si>
  <si>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</si>
  <si>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</si>
  <si>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</si>
  <si>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</si>
  <si>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</si>
  <si>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</si>
  <si>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</si>
  <si>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</si>
  <si>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</si>
  <si>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</si>
  <si>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</si>
  <si>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</si>
  <si>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</si>
  <si>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</si>
  <si>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</si>
  <si>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</si>
  <si>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</si>
  <si>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</si>
  <si>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</si>
  <si>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</si>
  <si>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</si>
  <si>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</si>
  <si>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</si>
  <si>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</si>
  <si>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</si>
  <si>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</si>
  <si>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</si>
  <si>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</si>
  <si>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</si>
  <si>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</si>
  <si>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</si>
  <si>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</si>
  <si>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</si>
  <si>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</si>
  <si>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</si>
  <si>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</si>
  <si>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</si>
  <si>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</si>
  <si>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</si>
  <si>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</si>
  <si>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</si>
  <si>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</si>
  <si>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</si>
  <si>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</si>
  <si>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</si>
  <si>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</si>
  <si>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</si>
  <si>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</si>
  <si>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</si>
  <si>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</si>
  <si>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</si>
  <si>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</si>
  <si>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</si>
  <si>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</si>
  <si>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</si>
  <si>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</si>
  <si>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</si>
  <si>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</si>
  <si>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</si>
  <si>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</si>
  <si>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</si>
  <si>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</si>
  <si>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</si>
  <si>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</si>
  <si>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</si>
  <si>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</si>
  <si>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</si>
  <si>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</si>
  <si>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</si>
  <si>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</si>
  <si>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</si>
  <si>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</si>
  <si>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</si>
  <si>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</si>
  <si>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</si>
  <si>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</si>
  <si>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</si>
  <si>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</si>
  <si>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</si>
  <si>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</si>
  <si>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</si>
  <si>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</si>
  <si>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</si>
  <si>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</si>
  <si>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</si>
  <si>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</si>
  <si>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</si>
  <si>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</si>
  <si>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</si>
  <si>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</si>
  <si>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</si>
  <si>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</si>
  <si>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</si>
  <si>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</si>
  <si>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</si>
  <si>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</si>
  <si>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</si>
  <si>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</si>
  <si>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</si>
  <si>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</si>
  <si>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</si>
  <si>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</si>
  <si>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</si>
  <si>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</si>
  <si>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</si>
  <si>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</si>
  <si>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</si>
  <si>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</si>
  <si>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</si>
  <si>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</si>
  <si>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</si>
  <si>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</si>
  <si>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</si>
  <si>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</si>
  <si>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</si>
  <si>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</si>
  <si>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</si>
  <si>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</si>
  <si>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</si>
  <si>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</si>
  <si>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</si>
  <si>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</si>
  <si>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</si>
  <si>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</si>
  <si>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</si>
  <si>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</si>
  <si>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</si>
  <si>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</si>
  <si>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</si>
  <si>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</si>
  <si>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</si>
  <si>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</si>
  <si>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</si>
  <si>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</si>
  <si>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</si>
  <si>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</si>
  <si>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</si>
  <si>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</si>
  <si>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</si>
  <si>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</si>
  <si>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</si>
  <si>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</si>
  <si>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</si>
  <si>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</si>
  <si>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</si>
  <si>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</si>
  <si>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</si>
  <si>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</si>
  <si>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</si>
  <si>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</si>
  <si>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</si>
  <si>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</si>
  <si>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</si>
  <si>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</si>
  <si>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</si>
  <si>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</si>
  <si>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</si>
  <si>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</si>
  <si>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</si>
  <si>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</si>
  <si>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</si>
  <si>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</si>
  <si>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</si>
  <si>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</si>
  <si>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</si>
  <si>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</si>
  <si>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</si>
  <si>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</si>
  <si>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</si>
  <si>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</si>
  <si>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</si>
  <si>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</si>
  <si>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</si>
  <si>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</si>
  <si>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</si>
  <si>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</si>
  <si>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</si>
  <si>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</si>
  <si>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</si>
  <si>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</si>
  <si>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</si>
  <si>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</si>
  <si>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</si>
  <si>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</si>
  <si>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</si>
  <si>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</si>
  <si>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</si>
  <si>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</si>
  <si>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</si>
  <si>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</si>
  <si>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</si>
  <si>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</si>
  <si>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</si>
  <si>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</si>
  <si>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</si>
  <si>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</si>
  <si>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</si>
  <si>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</si>
  <si>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</si>
  <si>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</si>
  <si>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</si>
  <si>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</si>
  <si>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</si>
  <si>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</si>
  <si>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</si>
  <si>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</si>
  <si>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</si>
  <si>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</si>
  <si>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</si>
  <si>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</si>
  <si>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</si>
  <si>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</si>
  <si>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</si>
  <si>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</si>
  <si>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</si>
  <si>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</si>
  <si>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</si>
  <si>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</si>
  <si>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</si>
  <si>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</si>
  <si>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</si>
  <si>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</si>
  <si>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</si>
  <si>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</si>
  <si>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</si>
  <si>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</si>
  <si>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</si>
  <si>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</si>
  <si>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</si>
  <si>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</si>
  <si>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</si>
  <si>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</si>
  <si>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</si>
  <si>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</si>
  <si>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</si>
  <si>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</si>
  <si>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</si>
  <si>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</si>
  <si>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</si>
  <si>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</si>
  <si>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</si>
  <si>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</si>
  <si>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</si>
  <si>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</si>
  <si>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</si>
  <si>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</si>
  <si>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</si>
  <si>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</si>
  <si>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</si>
  <si>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</si>
  <si>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</si>
  <si>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</si>
  <si>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</si>
  <si>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</si>
  <si>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</si>
  <si>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</si>
  <si>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</si>
  <si>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</si>
  <si>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</si>
  <si>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</si>
  <si>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</si>
  <si>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</si>
  <si>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</si>
  <si>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</si>
  <si>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</si>
  <si>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</si>
  <si>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</si>
  <si>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</si>
  <si>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</si>
  <si>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</si>
  <si>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</si>
  <si>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</si>
  <si>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</si>
  <si>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</si>
  <si>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</si>
  <si>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</si>
  <si>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</si>
  <si>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</si>
  <si>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</si>
  <si>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</si>
  <si>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</si>
  <si>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</si>
  <si>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</si>
  <si>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</si>
  <si>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</si>
  <si>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</si>
  <si>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</si>
  <si>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</si>
  <si>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</si>
  <si>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</si>
  <si>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</si>
  <si>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</si>
  <si>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</si>
  <si>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</si>
  <si>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</si>
  <si>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</si>
  <si>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</si>
  <si>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</si>
  <si>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</si>
  <si>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</si>
  <si>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</si>
  <si>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</si>
  <si>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</si>
  <si>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</si>
  <si>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</si>
  <si>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</si>
  <si>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</si>
  <si>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</si>
  <si>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</si>
  <si>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</si>
  <si>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</si>
  <si>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</si>
  <si>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</si>
  <si>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</si>
  <si>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</si>
  <si>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</si>
  <si>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</si>
  <si>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</si>
  <si>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</si>
  <si>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</si>
  <si>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</si>
  <si>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</si>
  <si>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</si>
  <si>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</si>
  <si>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</si>
  <si>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</si>
  <si>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</si>
  <si>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</si>
  <si>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</si>
  <si>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</si>
  <si>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</si>
  <si>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</si>
  <si>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</si>
  <si>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</si>
  <si>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</si>
  <si>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</si>
  <si>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</si>
  <si>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</si>
  <si>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</si>
  <si>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</si>
  <si>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</si>
  <si>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</si>
  <si>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</si>
  <si>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</si>
  <si>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</si>
  <si>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</si>
  <si>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</si>
  <si>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</si>
  <si>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</si>
  <si>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</si>
  <si>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</si>
  <si>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</si>
  <si>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</si>
  <si>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</si>
  <si>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</si>
  <si>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</si>
  <si>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</si>
  <si>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</si>
  <si>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</si>
  <si>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</si>
  <si>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</si>
  <si>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</si>
  <si>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</si>
  <si>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</si>
  <si>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</si>
  <si>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</si>
  <si>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</si>
  <si>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</si>
  <si>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</si>
  <si>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</si>
  <si>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</si>
  <si>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</si>
  <si>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</si>
  <si>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</si>
  <si>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</si>
  <si>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</si>
  <si>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</si>
  <si>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</si>
  <si>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</si>
  <si>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</si>
  <si>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</si>
  <si>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</si>
  <si>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</si>
  <si>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</si>
  <si>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</si>
  <si>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</si>
  <si>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</si>
  <si>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</si>
  <si>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</si>
  <si>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</si>
  <si>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</si>
  <si>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</si>
  <si>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</si>
  <si>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</si>
  <si>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</si>
  <si>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</si>
  <si>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</si>
  <si>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</si>
  <si>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</si>
  <si>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</si>
  <si>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</si>
  <si>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</si>
  <si>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</si>
  <si>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</si>
  <si>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</si>
  <si>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</si>
  <si>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</si>
  <si>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</si>
  <si>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</si>
  <si>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</si>
  <si>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</si>
  <si>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</si>
  <si>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</si>
  <si>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</si>
  <si>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</si>
  <si>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</si>
  <si>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</si>
  <si>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</si>
  <si>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</si>
  <si>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</si>
  <si>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</si>
  <si>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</si>
  <si>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</si>
  <si>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</si>
  <si>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</si>
  <si>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</si>
  <si>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</si>
  <si>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</si>
  <si>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</si>
  <si>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</si>
  <si>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</si>
  <si>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</si>
  <si>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</si>
  <si>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</si>
  <si>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</si>
  <si>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</si>
  <si>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</si>
  <si>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</si>
  <si>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</si>
  <si>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</si>
  <si>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</si>
  <si>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</si>
  <si>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</si>
  <si>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</si>
  <si>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</si>
  <si>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</si>
  <si>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</si>
  <si>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</si>
  <si>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</si>
  <si>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</si>
  <si>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</si>
  <si>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</si>
  <si>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</si>
  <si>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</si>
  <si>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</si>
  <si>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</si>
  <si>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</si>
  <si>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</si>
  <si>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</si>
  <si>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</si>
  <si>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</si>
  <si>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</si>
  <si>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</si>
  <si>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</si>
  <si>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</si>
  <si>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</si>
  <si>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</si>
  <si>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</si>
  <si>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</si>
  <si>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</si>
  <si>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</si>
  <si>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</si>
  <si>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</si>
  <si>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</si>
  <si>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</si>
  <si>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</si>
  <si>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</si>
  <si>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</si>
  <si>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</si>
  <si>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</si>
  <si>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</si>
  <si>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</si>
  <si>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</si>
  <si>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</si>
  <si>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</si>
  <si>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</si>
  <si>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</si>
  <si>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</si>
  <si>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</si>
  <si>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</si>
  <si>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</si>
  <si>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</si>
  <si>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</si>
  <si>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</si>
  <si>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</si>
  <si>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</si>
  <si>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</si>
  <si>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</si>
  <si>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</si>
  <si>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</si>
  <si>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</si>
  <si>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</si>
  <si>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</si>
  <si>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</si>
  <si>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</si>
  <si>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</si>
  <si>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</si>
  <si>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</si>
  <si>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</si>
  <si>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</si>
  <si>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</si>
  <si>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</si>
  <si>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</si>
  <si>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</si>
  <si>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</si>
  <si>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</si>
  <si>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</si>
  <si>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</si>
  <si>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</si>
  <si>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</si>
  <si>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</si>
  <si>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</si>
  <si>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</si>
  <si>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</si>
  <si>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</si>
  <si>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</si>
  <si>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</si>
  <si>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</si>
  <si>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</si>
  <si>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</si>
  <si>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</si>
  <si>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</si>
  <si>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</si>
  <si>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</si>
  <si>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</si>
  <si>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</si>
  <si>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</si>
  <si>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</si>
  <si>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</si>
  <si>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</si>
  <si>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</si>
  <si>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</si>
  <si>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</si>
  <si>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</si>
  <si>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</si>
  <si>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</si>
  <si>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</si>
  <si>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</si>
  <si>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</si>
  <si>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</si>
  <si>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</si>
  <si>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</si>
  <si>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</si>
  <si>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</si>
  <si>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</si>
  <si>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</si>
  <si>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</si>
  <si>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</si>
  <si>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</si>
  <si>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</si>
  <si>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</si>
  <si>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</si>
  <si>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</si>
  <si>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</si>
  <si>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</si>
  <si>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</si>
  <si>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</si>
  <si>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</si>
  <si>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</si>
  <si>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</si>
  <si>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</si>
  <si>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</si>
  <si>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</si>
  <si>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</si>
  <si>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</si>
  <si>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</si>
  <si>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</si>
  <si>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</si>
  <si>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</si>
  <si>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</si>
  <si>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</si>
  <si>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</si>
  <si>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</si>
  <si>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</si>
  <si>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</si>
  <si>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</si>
  <si>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</si>
  <si>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</si>
  <si>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</si>
  <si>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</si>
  <si>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</si>
  <si>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</si>
  <si>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</si>
  <si>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</si>
  <si>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</si>
  <si>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</si>
  <si>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</si>
  <si>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</si>
  <si>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</si>
  <si>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</si>
  <si>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</si>
  <si>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</si>
  <si>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</si>
  <si>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</si>
  <si>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</si>
  <si>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</si>
  <si>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</si>
  <si>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</si>
  <si>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</si>
  <si>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</si>
  <si>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</si>
  <si>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</si>
  <si>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</si>
  <si>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</si>
  <si>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</si>
  <si>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</si>
  <si>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</si>
  <si>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</si>
  <si>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</si>
  <si>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</si>
  <si>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</si>
  <si>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</si>
  <si>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</si>
  <si>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</si>
  <si>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</si>
  <si>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</si>
  <si>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</si>
  <si>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</si>
  <si>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</si>
  <si>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</si>
  <si>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</si>
  <si>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</si>
  <si>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</si>
  <si>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</si>
  <si>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</si>
  <si>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</si>
  <si>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</si>
  <si>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</si>
  <si>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</si>
  <si>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</si>
  <si>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</si>
  <si>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</si>
  <si>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</si>
  <si>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</si>
  <si>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</si>
  <si>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</si>
  <si>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</si>
  <si>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</si>
  <si>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</si>
  <si>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</si>
  <si>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</si>
  <si>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</si>
  <si>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</si>
  <si>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</si>
  <si>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</si>
  <si>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</si>
  <si>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</si>
  <si>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</si>
  <si>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</si>
  <si>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</si>
  <si>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</si>
  <si>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</si>
  <si>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</si>
  <si>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</si>
  <si>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</si>
  <si>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</si>
  <si>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</si>
  <si>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</si>
  <si>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</si>
  <si>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</si>
  <si>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</si>
  <si>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</si>
  <si>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</si>
  <si>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</si>
  <si>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</si>
  <si>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</si>
  <si>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</si>
  <si>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</si>
  <si>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</si>
  <si>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</si>
  <si>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</si>
  <si>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</si>
  <si>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</si>
  <si>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</si>
  <si>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</si>
  <si>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</si>
  <si>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</si>
  <si>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</si>
  <si>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</si>
  <si>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</si>
  <si>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</si>
  <si>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</si>
  <si>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</si>
  <si>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</si>
  <si>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</si>
  <si>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</si>
  <si>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</si>
  <si>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</si>
  <si>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</si>
  <si>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</si>
  <si>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</si>
  <si>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</si>
  <si>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</si>
  <si>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</si>
  <si>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</si>
  <si>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</si>
  <si>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</si>
  <si>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</si>
  <si>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</si>
  <si>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</si>
  <si>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</si>
  <si>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</si>
  <si>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</si>
  <si>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</si>
  <si>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</si>
  <si>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</si>
  <si>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</si>
  <si>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</si>
  <si>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</si>
  <si>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</si>
  <si>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</si>
  <si>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</si>
  <si>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</si>
  <si>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</si>
  <si>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</si>
  <si>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</si>
  <si>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</si>
  <si>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</si>
  <si>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</si>
  <si>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</si>
  <si>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</si>
  <si>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</si>
  <si>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</si>
  <si>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</si>
  <si>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</si>
  <si>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</si>
  <si>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</si>
  <si>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</si>
  <si>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</si>
  <si>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</si>
  <si>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</si>
  <si>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</si>
  <si>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</si>
  <si>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</si>
  <si>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</si>
  <si>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</si>
  <si>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</si>
  <si>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</si>
  <si>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</si>
  <si>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</si>
  <si>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</si>
  <si>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</si>
  <si>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</si>
  <si>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</si>
  <si>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</si>
  <si>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</si>
  <si>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</si>
  <si>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</si>
  <si>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</si>
  <si>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</si>
  <si>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</si>
  <si>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</si>
  <si>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</si>
  <si>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</si>
  <si>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</si>
  <si>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</si>
  <si>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</si>
  <si>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</si>
  <si>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</si>
  <si>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</si>
  <si>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</si>
  <si>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</si>
  <si>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</si>
  <si>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</si>
  <si>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</si>
  <si>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</si>
  <si>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</si>
  <si>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</si>
  <si>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</si>
  <si>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</si>
  <si>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</si>
  <si>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</si>
  <si>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</si>
  <si>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</si>
  <si>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</si>
  <si>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</si>
  <si>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</si>
  <si>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</si>
  <si>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</si>
  <si>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</si>
  <si>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</si>
  <si>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</si>
  <si>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</si>
  <si>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</si>
  <si>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</si>
  <si>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</si>
  <si>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</si>
  <si>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</si>
  <si>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</si>
  <si>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</si>
  <si>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</si>
  <si>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</si>
  <si>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</si>
  <si>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</si>
  <si>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</si>
  <si>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</si>
  <si>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</si>
  <si>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</si>
  <si>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</si>
  <si>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</si>
  <si>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</si>
  <si>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</si>
  <si>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</si>
  <si>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</si>
  <si>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</si>
  <si>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</si>
  <si>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</si>
  <si>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</si>
  <si>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</si>
  <si>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</si>
  <si>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</si>
  <si>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</si>
  <si>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</si>
  <si>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</si>
  <si>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</si>
  <si>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</si>
  <si>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</si>
  <si>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</si>
  <si>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</si>
  <si>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</si>
  <si>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</si>
  <si>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</si>
  <si>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</si>
  <si>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</si>
  <si>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</si>
  <si>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</si>
  <si>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</si>
  <si>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</si>
  <si>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</si>
  <si>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</si>
  <si>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</si>
  <si>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</si>
  <si>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</si>
  <si>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</si>
  <si>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</si>
  <si>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</si>
  <si>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</si>
  <si>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</si>
  <si>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</si>
  <si>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</si>
  <si>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</si>
  <si>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</si>
  <si>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</si>
  <si>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</si>
  <si>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</si>
  <si>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</si>
  <si>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</si>
  <si>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</si>
  <si>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</si>
  <si>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</si>
  <si>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</si>
  <si>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</si>
  <si>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</si>
  <si>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</si>
  <si>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</si>
  <si>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</si>
  <si>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</si>
  <si>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</si>
  <si>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</si>
  <si>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</si>
  <si>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</si>
  <si>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</si>
  <si>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</si>
  <si>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</si>
  <si>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</si>
  <si>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</si>
  <si>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</si>
  <si>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</si>
  <si>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</si>
  <si>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</si>
  <si>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</si>
  <si>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</si>
  <si>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</si>
  <si>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</si>
  <si>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</si>
  <si>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</si>
  <si>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</si>
  <si>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</si>
  <si>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</si>
  <si>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</si>
  <si>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</si>
  <si>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</si>
  <si>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</si>
  <si>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</si>
  <si>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</si>
  <si>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</si>
  <si>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</si>
  <si>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</si>
  <si>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</si>
  <si>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</si>
  <si>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</si>
  <si>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</si>
  <si>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</si>
  <si>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</si>
  <si>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</si>
  <si>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</si>
  <si>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</si>
  <si>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</si>
  <si>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</si>
  <si>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</si>
  <si>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</si>
  <si>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</si>
  <si>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</si>
  <si>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</si>
  <si>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</si>
  <si>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</si>
  <si>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</si>
  <si>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</si>
  <si>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</si>
  <si>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</si>
  <si>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</si>
  <si>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</si>
  <si>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</si>
  <si>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</si>
  <si>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</si>
  <si>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</si>
  <si>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</si>
  <si>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</si>
  <si>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</si>
  <si>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</si>
  <si>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</si>
  <si>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</si>
  <si>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</si>
  <si>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</si>
  <si>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</si>
  <si>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</si>
  <si>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</si>
  <si>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</si>
  <si>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</si>
  <si>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</si>
  <si>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</si>
  <si>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</si>
  <si>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</si>
  <si>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</si>
  <si>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</si>
  <si>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</si>
  <si>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</si>
  <si>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</si>
  <si>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</si>
  <si>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</si>
  <si>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</si>
  <si>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</si>
  <si>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</si>
  <si>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</si>
  <si>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</si>
  <si>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</si>
  <si>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</si>
  <si>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</si>
  <si>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</si>
  <si>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</si>
  <si>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</si>
  <si>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</si>
  <si>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</si>
  <si>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</si>
  <si>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</si>
  <si>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</si>
  <si>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</si>
  <si>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</si>
  <si>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</si>
  <si>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</si>
  <si>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</si>
  <si>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</si>
  <si>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</si>
  <si>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</si>
  <si>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</si>
  <si>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</si>
  <si>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</si>
  <si>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</si>
  <si>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</si>
  <si>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</si>
  <si>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</si>
  <si>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</si>
  <si>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</si>
  <si>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</si>
  <si>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</si>
  <si>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</si>
  <si>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</si>
  <si>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</si>
  <si>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</si>
  <si>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</si>
  <si>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</si>
  <si>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</si>
  <si>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</si>
  <si>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</si>
  <si>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</si>
  <si>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</si>
  <si>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</si>
  <si>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</si>
  <si>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</si>
  <si>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</si>
  <si>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</si>
  <si>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</si>
  <si>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</si>
  <si>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</si>
  <si>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</si>
  <si>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</si>
  <si>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</si>
  <si>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</si>
  <si>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</si>
  <si>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</si>
  <si>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</si>
  <si>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</si>
  <si>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</si>
  <si>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</si>
  <si>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</si>
  <si>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</si>
  <si>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</si>
  <si>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</si>
  <si>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</si>
  <si>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</si>
  <si>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</si>
  <si>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</si>
  <si>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</si>
  <si>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</si>
  <si>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</si>
  <si>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</si>
  <si>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</si>
  <si>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</si>
  <si>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</si>
  <si>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</si>
  <si>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</si>
  <si>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</si>
  <si>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</si>
  <si>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</si>
  <si>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</si>
  <si>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</si>
  <si>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</si>
  <si>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</si>
  <si>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</si>
  <si>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</si>
  <si>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</si>
  <si>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</si>
  <si>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</si>
  <si>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</si>
  <si>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</si>
  <si>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</si>
  <si>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</si>
  <si>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</si>
  <si>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</si>
  <si>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</si>
  <si>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</si>
  <si>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</si>
  <si>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</si>
  <si>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</si>
  <si>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</si>
  <si>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</si>
  <si>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</si>
  <si>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</si>
  <si>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</si>
  <si>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</si>
  <si>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</si>
  <si>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</si>
  <si>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</si>
  <si>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</si>
  <si>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</si>
  <si>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</si>
  <si>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</si>
  <si>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</si>
  <si>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</si>
  <si>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</si>
  <si>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</si>
  <si>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</si>
  <si>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</si>
  <si>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</si>
  <si>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</si>
  <si>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</si>
  <si>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</si>
  <si>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</si>
  <si>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</si>
  <si>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</si>
  <si>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</si>
  <si>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</si>
  <si>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</si>
  <si>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</si>
  <si>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</si>
  <si>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</si>
  <si>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</si>
  <si>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</si>
  <si>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</si>
  <si>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</si>
  <si>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</si>
  <si>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</si>
  <si>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</si>
  <si>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</si>
  <si>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</si>
  <si>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</si>
  <si>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</si>
  <si>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</si>
  <si>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</si>
  <si>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</si>
  <si>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</si>
  <si>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</si>
  <si>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</si>
  <si>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</si>
  <si>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</si>
  <si>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</si>
  <si>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</si>
  <si>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</si>
  <si>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</si>
  <si>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</si>
  <si>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</si>
  <si>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</si>
  <si>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</si>
  <si>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</si>
  <si>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</si>
  <si>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</si>
  <si>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</si>
  <si>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</si>
  <si>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</si>
  <si>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</si>
  <si>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</si>
  <si>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</si>
  <si>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</si>
  <si>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</si>
  <si>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</si>
  <si>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</si>
  <si>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</si>
  <si>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</si>
  <si>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</si>
  <si>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</si>
  <si>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</si>
  <si>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</si>
  <si>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</si>
  <si>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</si>
  <si>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</si>
  <si>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</si>
  <si>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</si>
  <si>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</si>
  <si>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</si>
  <si>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</si>
  <si>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</si>
  <si>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</si>
  <si>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</si>
  <si>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</si>
  <si>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</si>
  <si>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</si>
  <si>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</si>
  <si>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</si>
  <si>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</si>
  <si>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</si>
  <si>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</si>
  <si>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</si>
  <si>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</si>
  <si>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</si>
  <si>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</si>
  <si>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</si>
  <si>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</si>
  <si>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</si>
  <si>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</si>
  <si>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</si>
  <si>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</si>
  <si>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</si>
  <si>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</si>
  <si>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</si>
  <si>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</si>
  <si>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</si>
  <si>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</si>
  <si>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</si>
  <si>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</si>
  <si>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</si>
  <si>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</si>
  <si>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</si>
  <si>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</si>
  <si>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</si>
  <si>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</si>
  <si>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</si>
  <si>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</si>
  <si>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</si>
  <si>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</si>
  <si>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</si>
  <si>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</si>
  <si>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</si>
  <si>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</si>
  <si>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</si>
  <si>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</si>
  <si>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</si>
  <si>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</si>
  <si>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</si>
  <si>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</si>
  <si>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</si>
  <si>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</si>
  <si>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</si>
  <si>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</si>
  <si>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</si>
  <si>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</si>
  <si>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</si>
  <si>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</si>
  <si>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</si>
  <si>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</si>
  <si>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</si>
  <si>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</si>
  <si>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</si>
  <si>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</si>
  <si>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</si>
  <si>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</si>
  <si>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</si>
  <si>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</si>
  <si>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</si>
  <si>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</si>
  <si>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</si>
  <si>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</si>
  <si>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</si>
  <si>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</si>
  <si>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</si>
  <si>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</si>
  <si>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</si>
  <si>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</si>
  <si>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</si>
  <si>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</si>
  <si>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</si>
  <si>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</si>
  <si>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</si>
  <si>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</si>
  <si>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</si>
  <si>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</si>
  <si>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</si>
  <si>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</si>
  <si>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</si>
  <si>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</si>
  <si>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</si>
  <si>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</si>
  <si>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</si>
  <si>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</si>
  <si>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</si>
  <si>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</si>
  <si>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</si>
  <si>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</si>
  <si>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</si>
  <si>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</si>
  <si>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</si>
  <si>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</si>
  <si>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</si>
  <si>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</si>
  <si>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</si>
  <si>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</si>
  <si>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</si>
  <si>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</si>
  <si>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</si>
  <si>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</si>
  <si>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</si>
  <si>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</si>
  <si>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</si>
  <si>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</si>
  <si>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</si>
  <si>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</si>
  <si>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</si>
  <si>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</si>
  <si>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</si>
  <si>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</si>
  <si>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</si>
  <si>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</si>
  <si>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</si>
  <si>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</si>
  <si>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</si>
  <si>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</si>
  <si>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</si>
  <si>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</si>
  <si>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</si>
  <si>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</si>
  <si>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</si>
  <si>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</si>
  <si>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</si>
  <si>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</si>
  <si>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</si>
  <si>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</si>
  <si>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</si>
  <si>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</si>
  <si>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</si>
  <si>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</si>
  <si>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</si>
  <si>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</si>
  <si>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</si>
  <si>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</si>
  <si>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</si>
  <si>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</si>
  <si>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</si>
  <si>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</si>
  <si>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</si>
  <si>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</si>
  <si>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</si>
  <si>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</si>
  <si>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</si>
  <si>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</si>
  <si>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</si>
  <si>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</si>
  <si>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</si>
  <si>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</si>
  <si>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</si>
  <si>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</si>
  <si>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</si>
  <si>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</si>
  <si>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</si>
  <si>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</si>
  <si>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</si>
  <si>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</si>
  <si>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</si>
  <si>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</si>
  <si>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</si>
  <si>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</si>
  <si>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</si>
  <si>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</si>
  <si>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</si>
  <si>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</si>
  <si>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</si>
  <si>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</si>
  <si>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</si>
  <si>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</si>
  <si>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</si>
  <si>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</si>
  <si>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</si>
  <si>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</si>
  <si>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</si>
  <si>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</si>
  <si>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</si>
  <si>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</si>
  <si>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</si>
  <si>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</si>
  <si>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</si>
  <si>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</si>
  <si>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</si>
  <si>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</si>
  <si>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</si>
  <si>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</si>
  <si>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</si>
  <si>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</si>
  <si>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</si>
  <si>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</si>
  <si>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</si>
  <si>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</si>
  <si>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</si>
  <si>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</si>
  <si>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</si>
  <si>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</si>
  <si>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</si>
  <si>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</si>
  <si>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</si>
  <si>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</si>
  <si>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</si>
  <si>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</si>
  <si>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</si>
  <si>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</si>
  <si>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</si>
  <si>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</si>
  <si>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</si>
  <si>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</si>
  <si>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</si>
  <si>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</si>
  <si>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</si>
  <si>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</si>
  <si>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</si>
  <si>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</si>
  <si>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</si>
  <si>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</si>
  <si>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</si>
  <si>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</si>
  <si>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</si>
  <si>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</si>
  <si>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</si>
  <si>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</si>
  <si>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</si>
  <si>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</si>
  <si>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</si>
  <si>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</si>
  <si>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</si>
  <si>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</si>
  <si>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</si>
  <si>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</si>
  <si>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</si>
  <si>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</si>
  <si>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</si>
  <si>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</si>
  <si>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</si>
  <si>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</si>
  <si>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</si>
  <si>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</si>
  <si>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</si>
  <si>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</si>
  <si>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</si>
  <si>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</si>
  <si>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</si>
  <si>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</si>
  <si>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</si>
  <si>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</si>
  <si>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</si>
  <si>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</si>
  <si>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</si>
  <si>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</si>
  <si>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</si>
  <si>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</si>
  <si>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</si>
  <si>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</si>
  <si>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</si>
  <si>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</si>
  <si>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</si>
  <si>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</si>
  <si>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</si>
  <si>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</si>
  <si>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</si>
  <si>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</si>
  <si>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</si>
  <si>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</si>
  <si>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</si>
  <si>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</si>
  <si>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</si>
  <si>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</si>
  <si>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</si>
  <si>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</si>
  <si>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</si>
  <si>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</si>
  <si>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</si>
  <si>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</si>
  <si>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</si>
  <si>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</si>
  <si>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</si>
  <si>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</si>
  <si>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</si>
  <si>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</si>
  <si>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</si>
  <si>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</si>
  <si>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</si>
  <si>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</si>
  <si>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</si>
  <si>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</si>
  <si>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</si>
  <si>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</si>
  <si>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</si>
  <si>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</si>
  <si>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</si>
  <si>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</si>
  <si>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</si>
  <si>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</si>
  <si>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</si>
  <si>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</si>
  <si>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</si>
  <si>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</si>
  <si>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</si>
  <si>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</si>
  <si>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</si>
  <si>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</si>
  <si>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</si>
  <si>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</si>
  <si>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</si>
  <si>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</si>
  <si>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</si>
  <si>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</si>
  <si>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</si>
  <si>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</si>
  <si>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</si>
  <si>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</si>
  <si>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</si>
  <si>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</si>
  <si>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</si>
  <si>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</si>
  <si>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</si>
  <si>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</si>
  <si>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</si>
  <si>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</si>
  <si>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</si>
  <si>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</si>
  <si>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</si>
  <si>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</si>
  <si>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</si>
  <si>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</si>
  <si>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</si>
  <si>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</si>
  <si>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</si>
  <si>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</si>
  <si>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</si>
  <si>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</si>
  <si>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</si>
  <si>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</si>
  <si>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</si>
  <si>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</si>
  <si>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</si>
  <si>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</si>
  <si>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</si>
  <si>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</si>
  <si>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</si>
  <si>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</si>
  <si>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</si>
  <si>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</si>
  <si>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</si>
  <si>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</si>
  <si>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</si>
  <si>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</si>
  <si>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</si>
  <si>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</si>
  <si>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</si>
  <si>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</si>
  <si>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</si>
  <si>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</si>
  <si>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</si>
  <si>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</si>
  <si>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</si>
  <si>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</si>
  <si>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</si>
  <si>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</si>
  <si>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</si>
  <si>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</si>
  <si>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</si>
  <si>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</si>
  <si>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</si>
  <si>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</si>
  <si>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</si>
  <si>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</si>
  <si>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</si>
  <si>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</si>
  <si>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</si>
  <si>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</si>
  <si>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</si>
  <si>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</si>
  <si>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</si>
  <si>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</si>
  <si>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</si>
  <si>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</si>
  <si>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</si>
  <si>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</si>
  <si>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</si>
  <si>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</si>
  <si>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</si>
  <si>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</si>
  <si>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</si>
  <si>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</si>
  <si>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</si>
  <si>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</si>
  <si>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</si>
  <si>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</si>
  <si>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</si>
  <si>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</si>
  <si>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</si>
  <si>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</si>
  <si>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</si>
  <si>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</si>
  <si>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</si>
  <si>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</si>
  <si>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</si>
  <si>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</si>
  <si>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</si>
  <si>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</si>
  <si>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</si>
  <si>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</si>
  <si>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</si>
  <si>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</si>
  <si>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</si>
  <si>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</si>
  <si>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</si>
  <si>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</si>
  <si>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</si>
  <si>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</si>
  <si>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</si>
  <si>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</si>
  <si>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</si>
  <si>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</si>
  <si>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</si>
  <si>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</si>
  <si>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</si>
  <si>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</si>
  <si>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</si>
  <si>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</si>
  <si>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</si>
  <si>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</si>
  <si>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</si>
  <si>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</si>
  <si>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</si>
  <si>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</si>
  <si>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</si>
  <si>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</si>
  <si>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</si>
  <si>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</si>
  <si>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</si>
  <si>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</si>
  <si>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</si>
  <si>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</si>
  <si>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</si>
  <si>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</si>
  <si>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</si>
  <si>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</si>
  <si>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</si>
  <si>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</si>
  <si>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</si>
  <si>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</si>
  <si>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</si>
  <si>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</si>
  <si>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</si>
  <si>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</si>
  <si>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</si>
  <si>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</si>
  <si>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</si>
  <si>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</si>
  <si>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</si>
  <si>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</si>
  <si>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</si>
  <si>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</si>
  <si>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</si>
  <si>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</si>
  <si>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</si>
  <si>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</si>
  <si>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</si>
  <si>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</si>
  <si>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</si>
  <si>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</si>
  <si>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</si>
  <si>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</si>
  <si>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</si>
  <si>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</si>
  <si>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</si>
  <si>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</si>
  <si>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</si>
  <si>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</si>
  <si>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</si>
  <si>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</si>
  <si>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</si>
  <si>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</si>
  <si>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</si>
  <si>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</si>
  <si>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</si>
  <si>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</si>
  <si>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</si>
  <si>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</si>
  <si>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</si>
  <si>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</si>
  <si>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</si>
  <si>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</si>
  <si>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</si>
  <si>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</si>
  <si>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</si>
  <si>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</si>
  <si>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</si>
  <si>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</si>
  <si>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</si>
  <si>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</si>
  <si>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</si>
  <si>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</si>
  <si>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</si>
  <si>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</si>
  <si>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</si>
  <si>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</si>
  <si>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</si>
  <si>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</si>
  <si>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</si>
  <si>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</si>
  <si>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</si>
  <si>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</si>
  <si>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</si>
  <si>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</si>
  <si>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</si>
  <si>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</si>
  <si>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</si>
  <si>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</si>
  <si>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</si>
  <si>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</si>
  <si>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</si>
  <si>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</si>
  <si>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</si>
  <si>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</si>
  <si>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</si>
  <si>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</si>
  <si>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</si>
  <si>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</si>
  <si>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</si>
  <si>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</si>
  <si>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</si>
  <si>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</si>
  <si>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</si>
  <si>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</si>
  <si>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</si>
  <si>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</si>
  <si>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</si>
  <si>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</si>
  <si>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</si>
  <si>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</si>
  <si>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</si>
  <si>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</si>
  <si>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</si>
  <si>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</si>
  <si>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</si>
  <si>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</si>
  <si>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</si>
  <si>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</si>
  <si>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</si>
  <si>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</si>
  <si>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</si>
  <si>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</si>
  <si>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</si>
  <si>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</si>
  <si>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</si>
  <si>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</si>
  <si>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</si>
  <si>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</si>
  <si>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</si>
  <si>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</si>
  <si>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</si>
  <si>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</si>
  <si>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</si>
  <si>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</si>
  <si>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</si>
  <si>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</si>
  <si>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</si>
  <si>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</si>
  <si>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</si>
  <si>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</si>
  <si>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</si>
  <si>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</si>
  <si>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</si>
  <si>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</si>
  <si>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</si>
  <si>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</si>
  <si>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</si>
  <si>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</si>
  <si>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</si>
  <si>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</si>
  <si>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</si>
  <si>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</si>
  <si>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</si>
  <si>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</si>
  <si>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</si>
  <si>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</si>
  <si>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</si>
  <si>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</si>
  <si>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</si>
  <si>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</si>
  <si>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</si>
  <si>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</si>
  <si>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</si>
  <si>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</si>
  <si>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</si>
  <si>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</si>
  <si>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</si>
  <si>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</si>
  <si>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</si>
  <si>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</si>
  <si>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</si>
  <si>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</si>
  <si>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</si>
  <si>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</si>
  <si>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</si>
  <si>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</si>
  <si>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</si>
  <si>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</si>
  <si>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</si>
  <si>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</si>
  <si>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</si>
  <si>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</si>
  <si>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</si>
  <si>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</si>
  <si>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</si>
  <si>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</si>
  <si>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</si>
  <si>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</si>
  <si>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</si>
  <si>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</si>
  <si>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</si>
  <si>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</si>
  <si>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</si>
  <si>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</si>
  <si>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</si>
  <si>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</si>
  <si>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</si>
  <si>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</si>
  <si>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</si>
  <si>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</si>
  <si>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</si>
  <si>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</si>
  <si>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</si>
  <si>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</si>
  <si>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</si>
  <si>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</si>
  <si>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</si>
  <si>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</si>
  <si>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</si>
  <si>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</si>
  <si>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</si>
  <si>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</si>
  <si>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</si>
  <si>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</si>
  <si>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</si>
  <si>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</si>
  <si>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</si>
  <si>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</si>
  <si>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</si>
  <si>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</si>
  <si>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</si>
  <si>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</si>
  <si>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</si>
  <si>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</si>
  <si>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</si>
  <si>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</si>
  <si>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</si>
  <si>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</si>
  <si>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</si>
  <si>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</si>
  <si>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</si>
  <si>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</si>
  <si>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</si>
  <si>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</si>
  <si>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</si>
  <si>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</si>
  <si>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</si>
  <si>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</si>
  <si>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</si>
  <si>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</si>
  <si>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</si>
  <si>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</si>
  <si>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</si>
  <si>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</si>
  <si>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</si>
  <si>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</si>
  <si>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</si>
  <si>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</si>
  <si>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</si>
  <si>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</si>
  <si>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</si>
  <si>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</si>
  <si>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</si>
  <si>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</si>
  <si>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</si>
  <si>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</si>
  <si>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</si>
  <si>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</si>
  <si>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</si>
  <si>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</si>
  <si>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</si>
  <si>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</si>
  <si>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</si>
  <si>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</si>
  <si>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</si>
  <si>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</si>
  <si>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</si>
  <si>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</si>
  <si>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</si>
  <si>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</si>
  <si>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</si>
  <si>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</si>
  <si>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</si>
  <si>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</si>
  <si>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</si>
  <si>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</si>
  <si>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</si>
  <si>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</si>
  <si>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</si>
  <si>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</si>
  <si>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</si>
  <si>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</si>
  <si>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</si>
  <si>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</si>
  <si>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</si>
  <si>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</si>
  <si>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</si>
  <si>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</si>
  <si>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</si>
  <si>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</si>
  <si>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</si>
  <si>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</si>
  <si>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</si>
  <si>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</si>
  <si>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</si>
  <si>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</si>
  <si>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</si>
  <si>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</si>
  <si>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</si>
  <si>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</si>
  <si>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</si>
  <si>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</si>
  <si>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</si>
  <si>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</si>
  <si>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</si>
  <si>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</si>
  <si>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</si>
  <si>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</si>
  <si>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</si>
  <si>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</si>
  <si>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</si>
  <si>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</si>
  <si>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</si>
  <si>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</si>
  <si>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</si>
  <si>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</si>
  <si>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</si>
  <si>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</si>
  <si>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</si>
  <si>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</si>
  <si>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</si>
  <si>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</si>
  <si>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</si>
  <si>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</si>
  <si>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</si>
  <si>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</si>
  <si>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</si>
  <si>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</si>
  <si>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</si>
  <si>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</si>
  <si>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</si>
  <si>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</si>
  <si>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</si>
  <si>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</si>
  <si>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</si>
  <si>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</si>
  <si>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</si>
  <si>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</si>
  <si>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</si>
  <si>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</si>
  <si>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</si>
  <si>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</si>
  <si>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</si>
  <si>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</si>
  <si>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</si>
  <si>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</si>
  <si>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</si>
  <si>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</si>
  <si>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</si>
  <si>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</si>
  <si>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</si>
  <si>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</si>
  <si>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</si>
  <si>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</si>
  <si>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</si>
  <si>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</si>
  <si>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</si>
  <si>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</si>
  <si>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</si>
  <si>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</si>
  <si>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</si>
  <si>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</si>
  <si>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</si>
  <si>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</si>
  <si>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</si>
  <si>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</si>
  <si>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</si>
  <si>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</si>
  <si>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</si>
  <si>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</si>
  <si>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</si>
  <si>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</si>
  <si>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</si>
  <si>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</si>
  <si>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</si>
  <si>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</si>
  <si>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</si>
  <si>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</si>
  <si>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</si>
  <si>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</si>
  <si>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</si>
  <si>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</si>
  <si>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</si>
  <si>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</si>
  <si>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</si>
  <si>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</si>
  <si>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</si>
  <si>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</si>
  <si>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</si>
  <si>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</si>
  <si>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</si>
  <si>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</si>
  <si>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</si>
  <si>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</si>
  <si>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</si>
  <si>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</si>
  <si>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</si>
  <si>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</si>
  <si>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</si>
  <si>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</si>
  <si>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</si>
  <si>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</si>
  <si>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</si>
  <si>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</si>
  <si>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</si>
  <si>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</si>
  <si>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</si>
  <si>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</si>
  <si>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</si>
  <si>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</si>
  <si>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</si>
  <si>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</si>
  <si>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</si>
  <si>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</si>
  <si>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</si>
  <si>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</si>
  <si>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</si>
  <si>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</si>
  <si>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</si>
  <si>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</si>
  <si>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</si>
  <si>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</si>
  <si>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</si>
  <si>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</si>
  <si>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</si>
  <si>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</si>
  <si>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</si>
  <si>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</si>
  <si>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</si>
  <si>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</si>
  <si>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</si>
  <si>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</si>
  <si>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</si>
  <si>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</si>
  <si>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</si>
  <si>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</si>
  <si>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</si>
  <si>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</si>
  <si>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</si>
  <si>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</si>
  <si>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</si>
  <si>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</si>
  <si>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</si>
  <si>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</si>
  <si>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</si>
  <si>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</si>
  <si>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</si>
  <si>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</si>
  <si>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</si>
  <si>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</si>
  <si>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</si>
  <si>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</si>
  <si>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</si>
  <si>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</si>
  <si>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</si>
  <si>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</si>
  <si>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</si>
  <si>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</si>
  <si>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</si>
  <si>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</si>
  <si>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</si>
  <si>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</si>
  <si>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</si>
  <si>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</si>
  <si>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</si>
  <si>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</si>
  <si>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</si>
  <si>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</si>
  <si>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</si>
  <si>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</si>
  <si>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</si>
  <si>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</si>
  <si>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</si>
  <si>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</si>
  <si>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</si>
  <si>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</si>
  <si>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</si>
  <si>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</si>
  <si>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</si>
  <si>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</si>
  <si>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</si>
  <si>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</si>
  <si>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</si>
  <si>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</si>
  <si>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</si>
  <si>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</si>
  <si>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</si>
  <si>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</si>
  <si>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</si>
  <si>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</si>
  <si>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</si>
  <si>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</si>
  <si>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</si>
  <si>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</si>
  <si>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</si>
  <si>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</si>
  <si>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</si>
  <si>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</si>
  <si>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</si>
  <si>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</si>
  <si>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</si>
  <si>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</si>
  <si>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</si>
  <si>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</si>
  <si>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</si>
  <si>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</si>
  <si>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</si>
  <si>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</si>
  <si>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</si>
  <si>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</si>
  <si>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</si>
  <si>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</si>
  <si>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</si>
  <si>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</si>
  <si>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</si>
  <si>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</si>
  <si>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</si>
  <si>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</si>
  <si>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</si>
  <si>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</si>
  <si>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</si>
  <si>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</si>
  <si>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</si>
  <si>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</si>
  <si>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</si>
  <si>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</si>
  <si>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</si>
  <si>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</si>
  <si>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</si>
  <si>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</si>
  <si>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</si>
  <si>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</si>
  <si>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</si>
  <si>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</si>
  <si>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</si>
  <si>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</si>
  <si>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</si>
  <si>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</si>
  <si>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</si>
  <si>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</si>
  <si>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</si>
  <si>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</si>
  <si>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</si>
  <si>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</si>
  <si>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</si>
  <si>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</si>
  <si>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</si>
  <si>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</si>
  <si>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</si>
  <si>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</si>
  <si>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</si>
  <si>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</si>
  <si>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</si>
  <si>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</si>
  <si>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</si>
  <si>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</si>
  <si>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</si>
  <si>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</si>
  <si>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</si>
  <si>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</si>
  <si>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</si>
  <si>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</si>
  <si>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</si>
  <si>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</si>
  <si>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</si>
  <si>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</si>
  <si>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</si>
  <si>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</si>
  <si>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</si>
  <si>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</si>
  <si>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</si>
  <si>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</si>
  <si>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</si>
  <si>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</si>
  <si>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</si>
  <si>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</si>
  <si>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</si>
  <si>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</si>
  <si>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</si>
  <si>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</si>
  <si>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</si>
  <si>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</si>
  <si>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</si>
  <si>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</si>
  <si>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</si>
  <si>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</si>
  <si>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</si>
  <si>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</si>
  <si>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</si>
  <si>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</si>
  <si>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</si>
  <si>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</si>
  <si>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</si>
  <si>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</si>
  <si>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</si>
  <si>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</si>
  <si>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</si>
  <si>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</si>
  <si>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</si>
  <si>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</si>
  <si>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</si>
  <si>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</si>
  <si>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</si>
  <si>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</si>
  <si>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</si>
  <si>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</si>
  <si>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</si>
  <si>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</si>
  <si>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</si>
  <si>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</si>
  <si>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</si>
  <si>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</si>
  <si>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</si>
  <si>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</si>
  <si>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</si>
  <si>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</si>
  <si>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</si>
  <si>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</si>
  <si>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</si>
  <si>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</si>
  <si>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</si>
  <si>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</si>
  <si>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</si>
  <si>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</si>
  <si>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</si>
  <si>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</si>
  <si>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</si>
  <si>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</si>
  <si>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</si>
  <si>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</si>
  <si>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</si>
  <si>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</si>
  <si>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</si>
  <si>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</si>
  <si>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</si>
  <si>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</si>
  <si>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</si>
  <si>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</si>
  <si>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</si>
  <si>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</si>
  <si>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</si>
  <si>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</si>
  <si>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</si>
  <si>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</si>
  <si>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</si>
  <si>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</si>
  <si>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</si>
  <si>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</si>
  <si>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</si>
  <si>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</si>
  <si>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</si>
  <si>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</si>
  <si>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</si>
  <si>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</si>
  <si>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</si>
  <si>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</si>
  <si>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</si>
  <si>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</si>
  <si>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</si>
  <si>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</si>
  <si>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</si>
  <si>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</si>
  <si>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</si>
  <si>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</si>
  <si>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</si>
  <si>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</si>
  <si>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</si>
  <si>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</si>
  <si>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</si>
  <si>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</si>
  <si>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</si>
  <si>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</si>
  <si>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</si>
  <si>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</si>
  <si>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</si>
  <si>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</si>
  <si>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</si>
  <si>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</si>
  <si>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</si>
  <si>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</si>
  <si>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</si>
  <si>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</si>
  <si>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</si>
  <si>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</si>
  <si>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</si>
  <si>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</si>
  <si>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</si>
  <si>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</si>
  <si>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</si>
  <si>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</si>
  <si>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</si>
  <si>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</si>
  <si>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</si>
  <si>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</si>
  <si>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</si>
  <si>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</si>
  <si>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</si>
  <si>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</si>
  <si>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</si>
  <si>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</si>
  <si>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</si>
  <si>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</si>
  <si>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</si>
  <si>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</si>
  <si>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</si>
  <si>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</si>
  <si>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</si>
  <si>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</si>
  <si>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</si>
  <si>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</si>
  <si>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</si>
  <si>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</si>
  <si>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</si>
  <si>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</si>
  <si>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</si>
  <si>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</si>
  <si>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</si>
  <si>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</si>
  <si>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</si>
  <si>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</si>
  <si>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</si>
  <si>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</si>
  <si>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</si>
  <si>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</si>
  <si>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</si>
  <si>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</si>
  <si>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</si>
  <si>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</si>
  <si>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</si>
  <si>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</si>
  <si>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</si>
  <si>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</si>
  <si>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</si>
  <si>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</si>
  <si>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</si>
  <si>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</si>
  <si>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</si>
  <si>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</si>
  <si>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</si>
  <si>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</si>
  <si>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</si>
  <si>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</si>
  <si>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</si>
  <si>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</si>
  <si>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</si>
  <si>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</si>
  <si>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</si>
  <si>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</si>
  <si>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</si>
  <si>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</si>
  <si>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</si>
  <si>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</si>
  <si>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</si>
  <si>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</si>
  <si>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</si>
  <si>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</si>
  <si>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</si>
  <si>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</si>
  <si>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</si>
  <si>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</si>
  <si>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</si>
  <si>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</si>
  <si>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</si>
  <si>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</si>
  <si>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</si>
  <si>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</si>
  <si>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</si>
  <si>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</si>
  <si>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</si>
  <si>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</si>
  <si>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</si>
  <si>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</si>
  <si>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</si>
  <si>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</si>
  <si>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</si>
  <si>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</si>
  <si>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</si>
  <si>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</si>
  <si>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</si>
  <si>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</si>
  <si>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</si>
  <si>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</si>
  <si>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</si>
  <si>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</si>
  <si>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</si>
  <si>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</si>
  <si>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</si>
  <si>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</si>
  <si>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</si>
  <si>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</si>
  <si>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</si>
  <si>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</si>
  <si>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</si>
  <si>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</si>
  <si>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</si>
  <si>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</si>
  <si>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</si>
  <si>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</si>
  <si>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</si>
  <si>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</si>
  <si>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</si>
  <si>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</si>
  <si>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</si>
  <si>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</si>
  <si>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</si>
  <si>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</si>
  <si>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</si>
  <si>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</si>
  <si>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</si>
  <si>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</si>
  <si>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</si>
  <si>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</si>
  <si>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</si>
  <si>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</si>
  <si>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</si>
  <si>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</si>
  <si>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</si>
  <si>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</si>
  <si>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</si>
  <si>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</si>
  <si>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</si>
  <si>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</si>
  <si>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</si>
  <si>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</si>
  <si>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</si>
  <si>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</si>
  <si>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</si>
  <si>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</si>
  <si>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</si>
  <si>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</si>
  <si>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</si>
  <si>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</si>
  <si>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</si>
  <si>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</si>
  <si>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</si>
  <si>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</si>
  <si>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</si>
  <si>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</si>
  <si>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</si>
  <si>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</si>
  <si>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</si>
  <si>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</si>
  <si>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</si>
  <si>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</si>
  <si>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</si>
  <si>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</si>
  <si>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</si>
  <si>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</si>
  <si>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</si>
  <si>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</si>
  <si>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</si>
  <si>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</si>
  <si>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</si>
  <si>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</si>
  <si>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</si>
  <si>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</si>
  <si>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</si>
  <si>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</si>
  <si>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</si>
  <si>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</si>
  <si>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</si>
  <si>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</si>
  <si>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</si>
  <si>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</si>
  <si>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</si>
  <si>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</si>
  <si>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</si>
  <si>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</si>
  <si>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</si>
  <si>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</si>
  <si>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</si>
  <si>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</si>
  <si>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</si>
  <si>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</si>
  <si>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</si>
  <si>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</si>
  <si>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</si>
  <si>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</si>
  <si>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</si>
  <si>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</si>
  <si>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</si>
  <si>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</si>
  <si>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</si>
  <si>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</si>
  <si>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</si>
  <si>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</si>
  <si>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</si>
  <si>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</si>
  <si>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</si>
  <si>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</si>
  <si>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</si>
  <si>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</si>
  <si>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</si>
  <si>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</si>
  <si>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</si>
  <si>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</si>
  <si>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</si>
  <si>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</si>
  <si>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</si>
  <si>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</si>
  <si>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</si>
  <si>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</si>
  <si>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</si>
  <si>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</si>
  <si>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</si>
  <si>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</si>
  <si>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</si>
  <si>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</si>
  <si>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</si>
  <si>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</si>
  <si>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</si>
  <si>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</si>
  <si>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</si>
  <si>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</si>
  <si>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</si>
  <si>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</si>
  <si>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</si>
  <si>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</si>
  <si>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</si>
  <si>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</si>
  <si>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</si>
  <si>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</si>
  <si>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</si>
  <si>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</si>
  <si>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</si>
  <si>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</si>
  <si>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</si>
  <si>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</si>
  <si>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</si>
  <si>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</si>
  <si>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</si>
  <si>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</si>
  <si>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</si>
  <si>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</si>
  <si>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</si>
  <si>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</si>
  <si>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</si>
  <si>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</si>
  <si>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</si>
  <si>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</si>
  <si>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</si>
  <si>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</si>
  <si>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</si>
  <si>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</si>
  <si>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</si>
  <si>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</si>
  <si>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</si>
  <si>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</si>
  <si>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</si>
  <si>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</si>
  <si>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</si>
  <si>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</si>
  <si>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</si>
  <si>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</si>
  <si>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</si>
  <si>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</si>
  <si>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</si>
  <si>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</si>
  <si>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</si>
  <si>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</si>
  <si>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</si>
  <si>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</si>
  <si>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</si>
  <si>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</si>
  <si>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</si>
  <si>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</si>
  <si>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</si>
  <si>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</si>
  <si>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</si>
  <si>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</si>
  <si>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</si>
  <si>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</si>
  <si>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</si>
  <si>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</si>
  <si>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</si>
  <si>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</si>
  <si>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</si>
  <si>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</si>
  <si>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</si>
  <si>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</si>
  <si>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</si>
  <si>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</si>
  <si>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</si>
  <si>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</si>
  <si>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</si>
  <si>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</si>
  <si>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</si>
  <si>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</si>
  <si>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</si>
  <si>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</si>
  <si>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</si>
  <si>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</si>
  <si>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</si>
  <si>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</si>
  <si>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</si>
  <si>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</si>
  <si>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</si>
  <si>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</si>
  <si>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</si>
  <si>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</si>
  <si>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</si>
  <si>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</si>
  <si>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</si>
  <si>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</si>
  <si>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</si>
  <si>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</si>
  <si>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</si>
  <si>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</si>
  <si>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</si>
  <si>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</si>
  <si>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</si>
  <si>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</si>
  <si>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</si>
  <si>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</si>
  <si>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</si>
  <si>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</si>
  <si>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</si>
  <si>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</si>
  <si>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</si>
  <si>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</si>
  <si>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</si>
  <si>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</si>
  <si>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</si>
  <si>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</si>
  <si>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</si>
  <si>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</si>
  <si>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</si>
  <si>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</si>
  <si>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</si>
  <si>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</si>
  <si>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</si>
  <si>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</si>
  <si>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</si>
  <si>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</si>
  <si>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</si>
  <si>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</si>
  <si>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</si>
  <si>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</si>
  <si>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</si>
  <si>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</si>
  <si>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</si>
  <si>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</si>
  <si>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</si>
  <si>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</si>
  <si>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</si>
  <si>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</si>
  <si>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</si>
  <si>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</si>
  <si>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</si>
  <si>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</si>
  <si>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</si>
  <si>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</si>
  <si>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</si>
  <si>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</si>
  <si>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</si>
  <si>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</si>
  <si>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</si>
  <si>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</si>
  <si>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</si>
  <si>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</si>
  <si>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</si>
  <si>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</si>
  <si>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</si>
  <si>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</si>
  <si>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</si>
  <si>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</si>
  <si>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</si>
  <si>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</si>
  <si>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</si>
  <si>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</si>
  <si>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</si>
  <si>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</si>
  <si>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</si>
  <si>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</si>
  <si>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</si>
  <si>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</si>
  <si>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</si>
  <si>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</si>
  <si>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</si>
  <si>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</si>
  <si>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</si>
  <si>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</si>
  <si>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</si>
  <si>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</si>
  <si>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</si>
  <si>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</si>
  <si>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</si>
  <si>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</si>
  <si>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</si>
  <si>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</si>
  <si>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</si>
  <si>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</si>
  <si>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</si>
  <si>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</si>
  <si>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</si>
  <si>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</si>
  <si>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</si>
  <si>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</si>
  <si>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</si>
  <si>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</si>
  <si>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</si>
  <si>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</si>
  <si>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</si>
  <si>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</si>
  <si>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</si>
  <si>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</si>
  <si>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</si>
  <si>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</si>
  <si>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</si>
  <si>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</si>
  <si>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</si>
  <si>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</si>
  <si>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</si>
  <si>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</si>
  <si>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</si>
  <si>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</si>
  <si>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</si>
  <si>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</si>
  <si>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</si>
  <si>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</si>
  <si>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</si>
  <si>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</si>
  <si>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</si>
  <si>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</si>
  <si>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</si>
  <si>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</si>
  <si>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</si>
  <si>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</si>
  <si>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</si>
  <si>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</si>
  <si>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</si>
  <si>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</si>
  <si>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</si>
  <si>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</si>
  <si>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</si>
  <si>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</si>
  <si>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</si>
  <si>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</si>
  <si>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</si>
  <si>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</si>
  <si>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</si>
  <si>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</si>
  <si>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</si>
  <si>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</si>
  <si>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</si>
  <si>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</si>
  <si>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</si>
  <si>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</si>
  <si>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</si>
  <si>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</si>
  <si>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</si>
  <si>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</si>
  <si>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</si>
  <si>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</si>
  <si>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</si>
  <si>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</si>
  <si>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</si>
  <si>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</si>
  <si>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</si>
  <si>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</si>
  <si>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</si>
  <si>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</si>
  <si>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</si>
  <si>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</si>
  <si>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</si>
  <si>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</si>
  <si>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</si>
  <si>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</si>
  <si>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</si>
  <si>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</si>
  <si>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</si>
  <si>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</si>
  <si>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</si>
  <si>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</si>
  <si>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</si>
  <si>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</si>
  <si>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</si>
  <si>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</si>
  <si>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</si>
  <si>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</si>
  <si>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</si>
  <si>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</si>
  <si>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</si>
  <si>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</si>
  <si>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</si>
  <si>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</si>
  <si>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</si>
  <si>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</si>
  <si>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</si>
  <si>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</si>
  <si>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</si>
  <si>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</si>
  <si>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</si>
  <si>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</si>
  <si>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</si>
  <si>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</si>
  <si>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</si>
  <si>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</si>
  <si>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</si>
  <si>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</si>
  <si>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</si>
  <si>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</si>
  <si>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</si>
  <si>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</si>
  <si>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</si>
  <si>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</si>
  <si>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</si>
  <si>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</si>
  <si>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</si>
  <si>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</si>
  <si>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</si>
  <si>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</si>
  <si>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</si>
  <si>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</si>
  <si>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</si>
  <si>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</si>
  <si>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</si>
  <si>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</si>
  <si>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</si>
  <si>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</si>
  <si>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</si>
  <si>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</si>
  <si>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</si>
  <si>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</si>
  <si>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</si>
  <si>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</si>
  <si>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</si>
  <si>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</si>
  <si>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</si>
  <si>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</si>
  <si>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</si>
  <si>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</si>
  <si>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</si>
  <si>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</si>
  <si>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</si>
  <si>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</si>
  <si>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</si>
  <si>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</si>
  <si>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</si>
  <si>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</si>
  <si>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</si>
  <si>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</si>
  <si>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</si>
  <si>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</si>
  <si>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</si>
  <si>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</si>
  <si>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</si>
  <si>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</si>
  <si>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</si>
  <si>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</si>
  <si>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</si>
  <si>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</si>
  <si>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</si>
  <si>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</si>
  <si>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</si>
  <si>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</si>
  <si>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</si>
  <si>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</si>
  <si>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</si>
  <si>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</si>
  <si>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</si>
  <si>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</si>
  <si>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</si>
  <si>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</si>
  <si>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</si>
  <si>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</si>
  <si>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</si>
  <si>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</si>
  <si>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</si>
  <si>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</si>
  <si>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</si>
  <si>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</si>
  <si>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</si>
  <si>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</si>
  <si>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</si>
  <si>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</si>
  <si>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</si>
  <si>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</si>
  <si>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</si>
  <si>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</si>
  <si>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</si>
  <si>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</si>
  <si>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</si>
  <si>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</si>
  <si>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</si>
  <si>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</si>
  <si>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</si>
  <si>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</si>
  <si>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</si>
  <si>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</si>
  <si>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</si>
  <si>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</si>
  <si>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</si>
  <si>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</si>
  <si>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</si>
  <si>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</si>
  <si>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</si>
  <si>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</si>
  <si>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</si>
  <si>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</si>
  <si>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</si>
  <si>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</si>
  <si>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</si>
  <si>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</si>
  <si>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</si>
  <si>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</si>
  <si>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</si>
  <si>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</si>
  <si>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</si>
  <si>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</si>
  <si>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</si>
  <si>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</si>
  <si>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</si>
  <si>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</si>
  <si>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</si>
  <si>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</si>
  <si>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</si>
  <si>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</si>
  <si>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</si>
  <si>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</si>
  <si>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</si>
  <si>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</si>
  <si>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</si>
  <si>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</si>
  <si>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</si>
  <si>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</si>
  <si>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</si>
  <si>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</si>
  <si>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</si>
  <si>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</si>
  <si>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</si>
  <si>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</si>
  <si>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</si>
  <si>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</si>
  <si>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</si>
  <si>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</si>
  <si>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</si>
  <si>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</si>
  <si>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</si>
  <si>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</si>
  <si>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</si>
  <si>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</si>
  <si>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</si>
  <si>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</si>
  <si>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</si>
  <si>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</si>
  <si>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</si>
  <si>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</si>
  <si>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</si>
  <si>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</si>
  <si>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</si>
  <si>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</si>
  <si>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</si>
  <si>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</si>
  <si>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</si>
  <si>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</si>
  <si>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</si>
  <si>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</si>
  <si>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</si>
  <si>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</si>
  <si>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</si>
  <si>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</si>
  <si>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</si>
  <si>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</si>
  <si>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</si>
  <si>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</si>
  <si>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</si>
  <si>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</si>
  <si>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</si>
  <si>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</si>
  <si>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</si>
  <si>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</si>
  <si>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</si>
  <si>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</si>
  <si>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</si>
  <si>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</si>
  <si>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</si>
  <si>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</si>
  <si>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</si>
  <si>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</si>
  <si>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</si>
  <si>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</si>
  <si>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</si>
  <si>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</si>
  <si>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</si>
  <si>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</si>
  <si>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</si>
  <si>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</si>
  <si>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</si>
  <si>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</si>
  <si>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</si>
  <si>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</si>
  <si>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</si>
  <si>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</si>
  <si>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</si>
  <si>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</si>
  <si>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</si>
  <si>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</si>
  <si>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</si>
  <si>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</si>
  <si>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</si>
  <si>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</si>
  <si>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</si>
  <si>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</si>
  <si>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</si>
  <si>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</si>
  <si>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</si>
  <si>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</si>
  <si>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</si>
  <si>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</si>
  <si>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</si>
  <si>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</si>
  <si>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</si>
  <si>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</si>
  <si>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</si>
  <si>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</si>
  <si>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</si>
  <si>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</si>
  <si>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</si>
  <si>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</si>
  <si>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</si>
  <si>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</si>
  <si>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</si>
  <si>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</si>
  <si>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</si>
  <si>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</si>
  <si>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</si>
  <si>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</si>
  <si>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</si>
  <si>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</si>
  <si>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</si>
  <si>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</si>
  <si>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</si>
  <si>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</si>
  <si>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</si>
  <si>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</si>
  <si>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</si>
  <si>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</si>
  <si>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</si>
  <si>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</si>
  <si>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</si>
  <si>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</si>
  <si>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</si>
  <si>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</si>
  <si>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</si>
  <si>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</si>
  <si>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</si>
  <si>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</si>
  <si>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</si>
  <si>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</si>
  <si>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</si>
  <si>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</si>
  <si>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</si>
  <si>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</si>
  <si>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</si>
  <si>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</si>
  <si>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</si>
  <si>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</si>
  <si>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</si>
  <si>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</si>
  <si>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</si>
  <si>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</si>
  <si>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</si>
  <si>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</si>
  <si>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</si>
  <si>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</si>
  <si>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</si>
  <si>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</si>
  <si>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</si>
  <si>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</si>
  <si>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</si>
  <si>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</si>
  <si>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</si>
  <si>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</si>
  <si>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</si>
  <si>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</si>
  <si>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</si>
  <si>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</si>
  <si>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</si>
  <si>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</si>
  <si>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</si>
  <si>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</si>
  <si>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</si>
  <si>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</si>
  <si>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</si>
  <si>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</si>
  <si>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</si>
  <si>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</si>
  <si>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</si>
  <si>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</si>
  <si>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</si>
  <si>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</si>
  <si>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</si>
  <si>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</si>
  <si>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</si>
  <si>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</si>
  <si>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</si>
  <si>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</si>
  <si>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</si>
  <si>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</si>
  <si>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</si>
  <si>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</si>
  <si>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</si>
  <si>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</si>
  <si>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</si>
  <si>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</si>
  <si>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</si>
  <si>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</si>
  <si>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</si>
  <si>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</si>
  <si>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</si>
  <si>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</si>
  <si>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</si>
  <si>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</si>
  <si>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</si>
  <si>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</si>
  <si>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</si>
  <si>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</si>
  <si>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</si>
  <si>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</si>
  <si>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</si>
  <si>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</si>
  <si>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</si>
  <si>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</si>
  <si>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</si>
  <si>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</si>
  <si>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</si>
  <si>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</si>
  <si>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</si>
  <si>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</si>
  <si>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</si>
  <si>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</si>
  <si>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</si>
  <si>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</si>
  <si>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</si>
  <si>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</si>
  <si>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</si>
  <si>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</si>
  <si>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</si>
  <si>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</si>
  <si>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</si>
  <si>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</si>
  <si>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</si>
  <si>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</si>
  <si>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</si>
  <si>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</si>
  <si>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</si>
  <si>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</si>
  <si>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</si>
  <si>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</si>
  <si>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</si>
  <si>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</si>
  <si>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</si>
  <si>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</si>
  <si>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</si>
  <si>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</si>
  <si>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</si>
  <si>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</si>
  <si>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</si>
  <si>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</si>
  <si>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</si>
  <si>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</si>
  <si>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</si>
  <si>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</si>
  <si>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</si>
  <si>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</si>
  <si>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</si>
  <si>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</si>
  <si>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</si>
  <si>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</si>
  <si>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</si>
  <si>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</si>
  <si>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</si>
  <si>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</si>
  <si>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</si>
  <si>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</si>
  <si>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</si>
  <si>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</si>
  <si>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</si>
  <si>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</si>
  <si>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</si>
  <si>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</si>
  <si>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</si>
  <si>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</si>
  <si>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</si>
  <si>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</si>
  <si>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</si>
  <si>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</si>
  <si>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</si>
  <si>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</si>
  <si>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</si>
  <si>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</si>
  <si>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</si>
  <si>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</si>
  <si>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</si>
  <si>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</si>
  <si>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</si>
  <si>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</si>
  <si>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</si>
  <si>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</si>
  <si>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</si>
  <si>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</si>
  <si>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</si>
  <si>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</si>
  <si>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</si>
  <si>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</si>
  <si>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</si>
  <si>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</si>
  <si>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</si>
  <si>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</si>
  <si>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</si>
  <si>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</si>
  <si>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</si>
  <si>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</si>
  <si>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</si>
  <si>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</si>
  <si>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</si>
  <si>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</si>
  <si>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</si>
  <si>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</si>
  <si>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</si>
  <si>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</si>
  <si>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</si>
  <si>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</si>
  <si>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</si>
  <si>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</si>
  <si>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</si>
  <si>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</si>
  <si>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</si>
  <si>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</si>
  <si>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</si>
  <si>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</si>
  <si>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</si>
  <si>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</si>
  <si>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</si>
  <si>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</si>
  <si>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</si>
  <si>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</si>
  <si>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</si>
  <si>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</si>
  <si>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</si>
  <si>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</si>
  <si>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</si>
  <si>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</si>
  <si>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</si>
  <si>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</si>
  <si>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</si>
  <si>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</si>
  <si>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</si>
  <si>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</si>
  <si>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</si>
  <si>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</si>
  <si>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</si>
  <si>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</si>
  <si>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</si>
  <si>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</si>
  <si>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</si>
  <si>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</si>
  <si>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</si>
  <si>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</si>
  <si>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</si>
  <si>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</si>
  <si>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</si>
  <si>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</si>
  <si>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</si>
  <si>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</si>
  <si>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</si>
  <si>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</si>
  <si>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</si>
  <si>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</si>
  <si>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</si>
  <si>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</si>
  <si>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</si>
  <si>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</si>
  <si>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</si>
  <si>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</si>
  <si>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</si>
  <si>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</si>
  <si>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</si>
  <si>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</si>
  <si>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</si>
  <si>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</si>
  <si>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</si>
  <si>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</si>
  <si>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</si>
  <si>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</si>
  <si>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</si>
  <si>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</si>
  <si>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</si>
  <si>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</si>
  <si>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</si>
  <si>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</si>
  <si>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</si>
  <si>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</si>
  <si>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</si>
  <si>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</si>
  <si>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</si>
  <si>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</si>
  <si>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</si>
  <si>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</si>
  <si>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</si>
  <si>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</si>
  <si>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</si>
  <si>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</si>
  <si>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</si>
  <si>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</si>
  <si>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</si>
  <si>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</si>
  <si>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</si>
  <si>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</si>
  <si>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</si>
  <si>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</si>
  <si>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</si>
  <si>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</si>
  <si>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</si>
  <si>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</si>
  <si>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</si>
  <si>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</si>
  <si>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</si>
  <si>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</si>
  <si>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</si>
  <si>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</si>
  <si>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</si>
  <si>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</si>
  <si>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</si>
  <si>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</si>
  <si>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</si>
  <si>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</si>
  <si>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</si>
  <si>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</si>
  <si>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</si>
  <si>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</si>
  <si>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</si>
  <si>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</si>
  <si>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</si>
  <si>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</si>
  <si>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</si>
  <si>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</si>
  <si>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</si>
  <si>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</si>
  <si>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</si>
  <si>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</si>
  <si>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</si>
  <si>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</si>
  <si>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</si>
  <si>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</si>
  <si>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</si>
  <si>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</si>
  <si>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</si>
  <si>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</si>
  <si>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</si>
  <si>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</si>
  <si>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</si>
  <si>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</si>
  <si>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</si>
  <si>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</si>
  <si>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</si>
  <si>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</si>
  <si>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</si>
  <si>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</si>
  <si>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</si>
  <si>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</si>
  <si>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</si>
  <si>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</si>
  <si>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</si>
  <si>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</si>
  <si>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</si>
  <si>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</si>
  <si>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</si>
  <si>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</si>
  <si>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</si>
  <si>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</si>
  <si>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</si>
  <si>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</si>
  <si>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</si>
  <si>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</si>
  <si>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</si>
  <si>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</si>
  <si>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</si>
  <si>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</si>
  <si>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</si>
  <si>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</si>
  <si>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</si>
  <si>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</si>
  <si>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</si>
  <si>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</si>
  <si>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</si>
  <si>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</si>
  <si>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</si>
  <si>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</si>
  <si>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</si>
  <si>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</si>
  <si>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</si>
  <si>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</si>
  <si>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</si>
  <si>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</si>
  <si>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</si>
  <si>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</si>
  <si>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</si>
  <si>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</si>
  <si>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</si>
  <si>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</si>
  <si>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</si>
  <si>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</si>
  <si>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</si>
  <si>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</si>
  <si>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</si>
  <si>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</si>
  <si>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</si>
  <si>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</si>
  <si>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</si>
  <si>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</si>
  <si>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</si>
  <si>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</si>
  <si>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</si>
  <si>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</si>
  <si>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</si>
  <si>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</si>
  <si>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</si>
  <si>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</si>
  <si>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</si>
  <si>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</si>
  <si>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</si>
  <si>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</si>
  <si>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</si>
  <si>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</si>
  <si>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</si>
  <si>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</si>
  <si>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</si>
  <si>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</si>
  <si>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</si>
  <si>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</si>
  <si>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</si>
  <si>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</si>
  <si>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</si>
  <si>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</si>
  <si>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</si>
  <si>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</si>
  <si>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</si>
  <si>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</si>
  <si>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</si>
  <si>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</si>
  <si>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</si>
  <si>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</si>
  <si>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</si>
  <si>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</si>
  <si>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</si>
  <si>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</si>
  <si>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</si>
  <si>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</si>
  <si>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</si>
  <si>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</si>
  <si>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</si>
  <si>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</si>
  <si>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</si>
  <si>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</si>
  <si>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</si>
  <si>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</si>
  <si>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</si>
  <si>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</si>
  <si>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</si>
  <si>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</si>
  <si>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</si>
  <si>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</si>
  <si>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</si>
  <si>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</si>
  <si>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</si>
  <si>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</si>
  <si>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</si>
  <si>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</si>
  <si>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</si>
  <si>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</si>
  <si>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</si>
  <si>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</si>
  <si>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</si>
  <si>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</si>
  <si>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</si>
  <si>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</si>
  <si>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</si>
  <si>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</si>
  <si>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</si>
  <si>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</si>
  <si>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</si>
  <si>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</si>
  <si>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</si>
  <si>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</si>
  <si>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</si>
  <si>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</si>
  <si>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</si>
  <si>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</si>
  <si>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</si>
  <si>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</si>
  <si>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</si>
  <si>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</si>
  <si>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</si>
  <si>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</si>
  <si>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</si>
  <si>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</si>
  <si>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</si>
  <si>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</si>
  <si>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</si>
  <si>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</si>
  <si>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</si>
  <si>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</si>
  <si>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</si>
  <si>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</si>
  <si>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</si>
  <si>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</si>
  <si>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</si>
  <si>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</si>
  <si>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</si>
  <si>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</si>
  <si>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</si>
  <si>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</si>
  <si>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</si>
  <si>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</si>
  <si>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</si>
  <si>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</si>
  <si>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</si>
  <si>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</si>
  <si>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</si>
  <si>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</si>
  <si>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</si>
  <si>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</si>
  <si>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</si>
  <si>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</si>
  <si>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</si>
  <si>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</si>
  <si>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</si>
  <si>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</si>
  <si>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</si>
  <si>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</si>
  <si>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</si>
  <si>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</si>
  <si>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</si>
  <si>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</si>
  <si>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</si>
  <si>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</si>
  <si>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</si>
  <si>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</si>
  <si>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</si>
  <si>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</si>
  <si>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</si>
  <si>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</si>
  <si>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</si>
  <si>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</si>
  <si>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</si>
  <si>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</si>
  <si>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</si>
  <si>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</si>
  <si>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</si>
  <si>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</si>
  <si>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</si>
  <si>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</si>
  <si>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</si>
  <si>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</si>
  <si>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</si>
  <si>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</si>
  <si>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</si>
  <si>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</si>
  <si>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</si>
  <si>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</si>
  <si>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</si>
  <si>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</si>
  <si>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</si>
  <si>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</si>
  <si>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</si>
  <si>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</si>
  <si>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</si>
  <si>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</si>
  <si>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</si>
  <si>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</si>
  <si>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</si>
  <si>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</si>
  <si>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</si>
  <si>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</si>
  <si>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</si>
  <si>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</si>
  <si>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</si>
  <si>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</si>
  <si>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</si>
  <si>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</si>
  <si>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</si>
  <si>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</si>
  <si>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</si>
  <si>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</si>
  <si>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</si>
  <si>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</si>
  <si>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</si>
  <si>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</si>
  <si>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</si>
  <si>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</si>
  <si>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</si>
  <si>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</si>
  <si>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</si>
  <si>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</si>
  <si>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</si>
  <si>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</si>
  <si>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</si>
  <si>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</si>
  <si>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</si>
  <si>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</si>
  <si>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</si>
  <si>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</si>
  <si>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</si>
  <si>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</si>
  <si>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</si>
  <si>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</si>
  <si>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</si>
  <si>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</si>
  <si>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</si>
  <si>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</si>
  <si>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</si>
  <si>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</si>
  <si>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</si>
  <si>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</si>
  <si>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</si>
  <si>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</si>
  <si>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</si>
  <si>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</si>
  <si>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</si>
  <si>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</si>
  <si>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</si>
  <si>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</si>
  <si>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</si>
  <si>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</si>
  <si>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</si>
  <si>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</si>
  <si>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</si>
  <si>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</si>
  <si>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</si>
  <si>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</si>
  <si>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</si>
  <si>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</si>
  <si>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</si>
  <si>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</si>
  <si>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</si>
  <si>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</si>
  <si>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</si>
  <si>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</si>
  <si>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</si>
  <si>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</si>
  <si>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</si>
  <si>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</si>
  <si>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</si>
  <si>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</si>
  <si>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</si>
  <si>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</si>
  <si>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</si>
  <si>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</si>
  <si>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</si>
  <si>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</si>
  <si>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</si>
  <si>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</si>
  <si>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</si>
  <si>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</si>
  <si>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</si>
  <si>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</si>
  <si>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</si>
  <si>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</si>
  <si>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</si>
  <si>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</si>
  <si>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</si>
  <si>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</si>
  <si>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</si>
  <si>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</si>
  <si>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</si>
  <si>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</si>
  <si>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</si>
  <si>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</si>
  <si>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</si>
  <si>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</si>
  <si>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</si>
  <si>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</si>
  <si>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</si>
  <si>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</si>
  <si>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</si>
  <si>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</si>
  <si>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</si>
  <si>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</si>
  <si>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</si>
  <si>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</si>
  <si>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</si>
  <si>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</si>
  <si>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</si>
  <si>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</si>
  <si>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</si>
  <si>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</si>
  <si>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</si>
  <si>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</si>
  <si>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</si>
  <si>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</si>
  <si>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</si>
  <si>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</si>
  <si>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</si>
  <si>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</si>
  <si>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</si>
  <si>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</si>
  <si>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</si>
  <si>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</si>
  <si>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</si>
  <si>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</si>
  <si>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</si>
  <si>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</si>
  <si>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</si>
  <si>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</si>
  <si>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</si>
  <si>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</si>
  <si>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</si>
  <si>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</si>
  <si>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</si>
  <si>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</si>
  <si>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</si>
  <si>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</si>
  <si>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</si>
  <si>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</si>
  <si>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</si>
  <si>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</si>
  <si>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</si>
  <si>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</si>
  <si>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</si>
  <si>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</si>
  <si>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</si>
  <si>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</si>
  <si>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</si>
  <si>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</si>
  <si>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</si>
  <si>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</si>
  <si>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</si>
  <si>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</si>
  <si>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</si>
  <si>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</si>
  <si>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</si>
  <si>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</si>
  <si>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</si>
  <si>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</si>
  <si>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</si>
  <si>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</si>
  <si>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</si>
  <si>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</si>
  <si>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</si>
  <si>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</si>
  <si>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</si>
  <si>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</si>
  <si>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</si>
  <si>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</si>
  <si>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</si>
  <si>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</si>
  <si>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</si>
  <si>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</si>
  <si>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</si>
  <si>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</si>
  <si>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</si>
  <si>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</si>
  <si>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</si>
  <si>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</si>
  <si>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</si>
  <si>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</si>
  <si>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</si>
  <si>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</si>
  <si>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</si>
  <si>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</si>
  <si>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</si>
  <si>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</si>
  <si>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</si>
  <si>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</si>
  <si>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</si>
  <si>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</si>
  <si>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</si>
  <si>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</si>
  <si>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</si>
  <si>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</si>
  <si>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</si>
  <si>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</si>
  <si>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</si>
  <si>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</si>
  <si>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</si>
  <si>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</si>
  <si>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</si>
  <si>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</si>
  <si>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</si>
  <si>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</si>
  <si>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</si>
  <si>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</si>
  <si>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</si>
  <si>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</si>
  <si>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</si>
  <si>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</si>
  <si>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</si>
  <si>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</si>
  <si>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</si>
  <si>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</si>
  <si>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</si>
  <si>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</si>
  <si>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</si>
  <si>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</si>
  <si>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</si>
  <si>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</si>
  <si>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</si>
  <si>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</si>
  <si>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</si>
  <si>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</si>
  <si>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</si>
  <si>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</si>
  <si>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</si>
  <si>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</si>
  <si>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</si>
  <si>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</si>
  <si>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</si>
  <si>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</si>
  <si>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</si>
  <si>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</si>
  <si>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</si>
  <si>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</si>
  <si>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</si>
  <si>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</si>
  <si>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</si>
  <si>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</si>
  <si>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</si>
  <si>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</si>
  <si>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</si>
  <si>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</si>
  <si>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</si>
  <si>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</si>
  <si>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</si>
  <si>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</si>
  <si>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</si>
  <si>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</si>
  <si>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</si>
  <si>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</si>
  <si>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</si>
  <si>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</si>
  <si>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</si>
  <si>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</si>
  <si>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</si>
  <si>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</si>
  <si>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</si>
  <si>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</si>
  <si>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</si>
  <si>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</si>
  <si>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</si>
  <si>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</si>
  <si>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</si>
  <si>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</si>
  <si>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</si>
  <si>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</si>
  <si>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</si>
  <si>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</si>
  <si>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</si>
  <si>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</si>
  <si>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</si>
  <si>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</si>
  <si>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</si>
  <si>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</si>
  <si>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</si>
  <si>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</si>
  <si>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</si>
  <si>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</si>
  <si>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</si>
  <si>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</si>
  <si>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</si>
  <si>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</si>
  <si>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</si>
  <si>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</si>
  <si>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</si>
  <si>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</si>
  <si>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</si>
  <si>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</si>
  <si>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</si>
  <si>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</si>
  <si>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</si>
  <si>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</si>
  <si>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</si>
  <si>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</si>
  <si>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</si>
  <si>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</si>
  <si>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</si>
  <si>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</si>
  <si>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</si>
  <si>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</si>
  <si>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</si>
  <si>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</si>
  <si>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</si>
  <si>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</si>
  <si>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</si>
  <si>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</si>
  <si>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</si>
  <si>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</si>
  <si>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</si>
  <si>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</si>
  <si>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</si>
  <si>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</si>
  <si>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</si>
  <si>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</si>
  <si>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</si>
  <si>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</si>
  <si>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</si>
  <si>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</si>
  <si>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</si>
  <si>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</si>
  <si>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</si>
  <si>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</si>
  <si>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</si>
  <si>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</si>
  <si>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</si>
  <si>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</si>
  <si>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</si>
  <si>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</si>
  <si>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</si>
  <si>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</si>
  <si>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</si>
  <si>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</si>
  <si>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</si>
  <si>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</si>
  <si>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</si>
  <si>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</si>
  <si>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</si>
  <si>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</si>
  <si>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</si>
  <si>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</si>
  <si>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</si>
  <si>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</si>
  <si>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</si>
  <si>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</si>
  <si>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</si>
  <si>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</si>
  <si>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</si>
  <si>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</si>
  <si>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</si>
  <si>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</si>
  <si>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</si>
  <si>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</si>
  <si>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</si>
  <si>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</si>
  <si>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</si>
  <si>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</si>
  <si>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</si>
  <si>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</si>
  <si>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</si>
  <si>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</si>
  <si>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</si>
  <si>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</si>
  <si>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</si>
  <si>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</si>
  <si>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</si>
  <si>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</si>
  <si>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</si>
  <si>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</si>
  <si>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</si>
  <si>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</si>
  <si>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</si>
  <si>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</si>
  <si>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</si>
  <si>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</si>
  <si>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</si>
  <si>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</si>
  <si>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</si>
  <si>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</si>
  <si>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</si>
  <si>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</si>
  <si>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</si>
  <si>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</si>
  <si>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</si>
  <si>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</si>
  <si>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</si>
  <si>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</si>
  <si>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</si>
  <si>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</si>
  <si>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</si>
  <si>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</si>
  <si>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</si>
  <si>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</si>
  <si>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</si>
  <si>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</si>
  <si>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</si>
  <si>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</si>
  <si>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</si>
  <si>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</si>
  <si>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</si>
  <si>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</si>
  <si>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</si>
  <si>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</si>
  <si>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</si>
  <si>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</si>
  <si>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</si>
  <si>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</si>
  <si>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</si>
  <si>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</si>
  <si>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</si>
  <si>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</si>
  <si>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</si>
  <si>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</si>
  <si>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</si>
  <si>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</si>
  <si>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</si>
  <si>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</si>
  <si>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</si>
  <si>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</si>
  <si>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</si>
  <si>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</si>
  <si>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</si>
  <si>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</si>
  <si>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</si>
  <si>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</si>
  <si>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</si>
  <si>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</si>
  <si>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</si>
  <si>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</si>
  <si>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</si>
  <si>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</si>
  <si>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</si>
  <si>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</si>
  <si>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</si>
  <si>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</si>
  <si>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</si>
  <si>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</si>
  <si>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</si>
  <si>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</si>
  <si>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</si>
  <si>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</si>
  <si>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</si>
  <si>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</si>
  <si>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</si>
  <si>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</si>
  <si>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</si>
  <si>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</si>
  <si>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</si>
  <si>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</si>
  <si>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</si>
  <si>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</si>
  <si>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</si>
  <si>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</si>
  <si>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</si>
  <si>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</si>
  <si>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</si>
  <si>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</si>
  <si>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</si>
  <si>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</si>
  <si>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</si>
  <si>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</si>
  <si>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</si>
  <si>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</si>
  <si>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</si>
  <si>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</si>
  <si>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</si>
  <si>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</si>
  <si>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</si>
  <si>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</si>
  <si>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</si>
  <si>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</si>
  <si>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</si>
  <si>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</si>
  <si>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</si>
  <si>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</si>
  <si>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</si>
  <si>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</si>
  <si>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</si>
  <si>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</si>
  <si>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</si>
  <si>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</si>
  <si>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</si>
  <si>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</si>
  <si>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</si>
  <si>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</si>
  <si>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</si>
  <si>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</si>
  <si>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</si>
  <si>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</si>
  <si>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</si>
  <si>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</si>
  <si>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</si>
  <si>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</si>
  <si>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</si>
  <si>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</si>
  <si>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</si>
  <si>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</si>
  <si>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</si>
  <si>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</si>
  <si>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</si>
  <si>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</si>
  <si>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</si>
  <si>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</si>
  <si>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</si>
  <si>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</si>
  <si>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</si>
  <si>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</si>
  <si>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</si>
  <si>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</si>
  <si>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</si>
  <si>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</si>
  <si>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</si>
  <si>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</si>
  <si>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</si>
  <si>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</si>
  <si>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</si>
  <si>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</si>
  <si>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</si>
  <si>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</si>
  <si>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</si>
  <si>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</si>
  <si>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</si>
  <si>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</si>
  <si>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</si>
  <si>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</si>
  <si>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</si>
  <si>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</si>
  <si>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</si>
  <si>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</si>
  <si>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</si>
  <si>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</si>
  <si>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</si>
  <si>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</si>
  <si>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</si>
  <si>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</si>
  <si>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</si>
  <si>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</si>
  <si>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</si>
  <si>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</si>
  <si>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</si>
  <si>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</si>
  <si>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</si>
  <si>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</si>
  <si>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</si>
  <si>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</si>
  <si>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</si>
  <si>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</si>
  <si>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</si>
  <si>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</si>
  <si>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</si>
  <si>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</si>
  <si>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</si>
  <si>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</si>
  <si>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</si>
  <si>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</si>
  <si>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</si>
  <si>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</si>
  <si>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</si>
  <si>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</si>
  <si>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</si>
  <si>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</si>
  <si>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</si>
  <si>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</si>
  <si>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</si>
  <si>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</si>
  <si>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</si>
  <si>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</si>
  <si>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</si>
  <si>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</si>
  <si>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</si>
  <si>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</si>
  <si>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</si>
  <si>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</si>
  <si>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</si>
  <si>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</si>
  <si>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</si>
  <si>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</si>
  <si>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</si>
  <si>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</si>
  <si>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</si>
  <si>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</si>
  <si>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</si>
  <si>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</si>
  <si>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</si>
  <si>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</si>
  <si>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</si>
  <si>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</si>
  <si>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</si>
  <si>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</si>
  <si>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</si>
  <si>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</si>
  <si>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</si>
  <si>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</si>
  <si>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</si>
  <si>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</si>
  <si>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</si>
  <si>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</si>
  <si>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</si>
  <si>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</si>
  <si>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</si>
  <si>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</si>
  <si>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</si>
  <si>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</si>
  <si>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</si>
  <si>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</si>
  <si>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</si>
  <si>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</si>
  <si>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</si>
  <si>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</si>
  <si>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</si>
  <si>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</si>
  <si>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</si>
  <si>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</si>
  <si>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</si>
  <si>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</si>
  <si>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</si>
  <si>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</si>
  <si>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</si>
  <si>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</si>
  <si>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</si>
  <si>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</si>
  <si>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</si>
  <si>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</si>
  <si>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</si>
  <si>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</si>
  <si>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</si>
  <si>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</si>
  <si>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</si>
  <si>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</si>
  <si>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</si>
  <si>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</si>
  <si>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</si>
  <si>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</si>
  <si>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</si>
  <si>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</si>
  <si>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</si>
  <si>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</si>
  <si>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</si>
  <si>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</si>
  <si>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</si>
  <si>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</si>
  <si>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</si>
  <si>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</si>
  <si>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</si>
  <si>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</si>
  <si>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</si>
  <si>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</si>
  <si>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</si>
  <si>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</si>
  <si>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</si>
  <si>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</si>
  <si>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</si>
  <si>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</si>
  <si>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</si>
  <si>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</si>
  <si>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</si>
  <si>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</si>
  <si>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</si>
  <si>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</si>
  <si>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</si>
  <si>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</si>
  <si>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</si>
  <si>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</si>
  <si>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</si>
  <si>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</si>
  <si>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</si>
  <si>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</si>
  <si>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</si>
  <si>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</si>
  <si>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</si>
  <si>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</si>
  <si>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</si>
  <si>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</si>
  <si>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</si>
  <si>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</si>
  <si>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</si>
  <si>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</si>
  <si>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</si>
  <si>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</si>
  <si>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</si>
  <si>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</si>
  <si>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</si>
  <si>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</si>
  <si>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</si>
  <si>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</si>
  <si>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</si>
  <si>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</si>
  <si>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</si>
  <si>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</si>
  <si>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</si>
  <si>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</si>
  <si>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</si>
  <si>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</si>
  <si>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</si>
  <si>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</si>
  <si>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</si>
  <si>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</si>
  <si>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</si>
  <si>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</si>
  <si>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</si>
  <si>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</si>
  <si>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</si>
  <si>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</si>
  <si>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</si>
  <si>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</si>
  <si>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</si>
  <si>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</si>
  <si>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</si>
  <si>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</si>
  <si>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</si>
  <si>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</si>
  <si>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</si>
  <si>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</si>
  <si>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</si>
  <si>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</si>
  <si>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</si>
  <si>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</si>
  <si>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</si>
  <si>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</si>
  <si>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</si>
  <si>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</si>
  <si>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</si>
  <si>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</si>
  <si>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</si>
  <si>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</si>
  <si>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</si>
  <si>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</si>
  <si>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</si>
  <si>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</si>
  <si>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</si>
  <si>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</si>
  <si>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</si>
  <si>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</si>
  <si>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</si>
  <si>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</si>
  <si>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</si>
  <si>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</si>
  <si>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</si>
  <si>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</si>
  <si>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</si>
  <si>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</si>
  <si>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</si>
  <si>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</si>
  <si>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</si>
  <si>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</si>
  <si>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</si>
  <si>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</si>
  <si>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</si>
  <si>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</si>
  <si>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</si>
  <si>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</si>
  <si>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</si>
  <si>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</si>
  <si>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</si>
  <si>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</si>
  <si>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</si>
  <si>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</si>
  <si>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</si>
  <si>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</si>
  <si>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</si>
  <si>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</si>
  <si>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</si>
  <si>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</si>
  <si>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</si>
  <si>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</si>
  <si>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</si>
  <si>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</si>
  <si>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</si>
  <si>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</si>
  <si>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</si>
  <si>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</si>
  <si>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</si>
  <si>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</si>
  <si>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</si>
  <si>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</si>
  <si>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</si>
  <si>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</si>
  <si>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</si>
  <si>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</si>
  <si>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</si>
  <si>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</si>
  <si>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</si>
  <si>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</si>
  <si>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</si>
  <si>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</si>
  <si>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</si>
  <si>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</si>
  <si>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</si>
  <si>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</si>
  <si>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</si>
  <si>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</si>
  <si>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</si>
  <si>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</si>
  <si>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</si>
  <si>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</si>
  <si>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</si>
  <si>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</si>
  <si>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</si>
  <si>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</si>
  <si>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</si>
  <si>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</si>
  <si>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</si>
  <si>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</si>
  <si>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</si>
  <si>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</si>
  <si>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</si>
  <si>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</si>
  <si>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</si>
  <si>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</si>
  <si>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</si>
  <si>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</si>
  <si>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</si>
  <si>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</si>
  <si>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</si>
  <si>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</si>
  <si>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</si>
  <si>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</si>
  <si>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</si>
  <si>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</si>
  <si>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</si>
  <si>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</si>
  <si>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</si>
  <si>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</si>
  <si>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</si>
  <si>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</si>
  <si>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</si>
  <si>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</si>
  <si>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</si>
  <si>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</si>
  <si>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</si>
  <si>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</si>
  <si>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</si>
  <si>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</si>
  <si>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</si>
  <si>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</si>
  <si>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</si>
  <si>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</si>
  <si>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</si>
  <si>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</si>
  <si>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</si>
  <si>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</si>
  <si>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</si>
  <si>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</si>
  <si>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</si>
  <si>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</si>
  <si>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</si>
  <si>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</si>
  <si>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</si>
  <si>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</si>
  <si>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</si>
  <si>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</si>
  <si>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</si>
  <si>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</si>
  <si>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</si>
  <si>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</si>
  <si>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</si>
  <si>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</si>
  <si>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</si>
  <si>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</si>
  <si>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</si>
  <si>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</si>
  <si>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</si>
  <si>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</si>
  <si>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</si>
  <si>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</si>
  <si>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</si>
  <si>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</si>
  <si>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</si>
  <si>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</si>
  <si>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</si>
  <si>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</si>
  <si>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</si>
  <si>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</si>
  <si>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</si>
  <si>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</si>
  <si>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</si>
  <si>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</si>
  <si>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</si>
  <si>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</si>
  <si>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</si>
  <si>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</si>
  <si>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</si>
  <si>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</si>
  <si>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</si>
  <si>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</si>
  <si>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</si>
  <si>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</si>
  <si>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</si>
  <si>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</si>
  <si>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</si>
  <si>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</si>
  <si>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</si>
  <si>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</si>
  <si>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</si>
  <si>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</si>
  <si>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</si>
  <si>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</si>
  <si>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</si>
  <si>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</si>
  <si>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</si>
  <si>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</si>
  <si>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</si>
  <si>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</si>
  <si>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</si>
  <si>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</si>
  <si>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</si>
  <si>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</si>
  <si>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</si>
  <si>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</si>
  <si>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</si>
  <si>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</si>
  <si>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</si>
  <si>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</si>
  <si>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</si>
  <si>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</si>
  <si>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</si>
  <si>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</si>
  <si>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</si>
  <si>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</si>
  <si>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</si>
  <si>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</si>
  <si>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</si>
  <si>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</si>
  <si>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</si>
  <si>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</si>
  <si>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</si>
  <si>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</si>
  <si>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</si>
  <si>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</si>
  <si>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</si>
  <si>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</si>
  <si>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</si>
  <si>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</si>
  <si>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</si>
  <si>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</si>
  <si>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</si>
  <si>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</si>
  <si>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</si>
  <si>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</si>
  <si>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</si>
  <si>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</si>
  <si>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</si>
  <si>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</si>
  <si>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</si>
  <si>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</si>
  <si>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</si>
  <si>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</si>
  <si>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</si>
  <si>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</si>
  <si>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</si>
  <si>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</si>
  <si>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</si>
  <si>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</si>
  <si>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</si>
  <si>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</si>
  <si>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</si>
  <si>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</si>
  <si>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</si>
  <si>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</si>
  <si>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</si>
  <si>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</si>
  <si>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</si>
  <si>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</si>
  <si>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</si>
  <si>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</si>
  <si>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</si>
  <si>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</si>
  <si>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</si>
  <si>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</si>
  <si>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</si>
  <si>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</si>
  <si>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</si>
  <si>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</si>
  <si>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</si>
  <si>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</si>
  <si>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</si>
  <si>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</si>
  <si>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</si>
  <si>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</si>
  <si>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</si>
  <si>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</si>
  <si>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</si>
  <si>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</si>
  <si>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</si>
  <si>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</si>
  <si>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</si>
  <si>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</si>
  <si>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</si>
  <si>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</si>
  <si>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</si>
  <si>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</si>
  <si>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</si>
  <si>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</si>
  <si>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</si>
  <si>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</si>
  <si>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</si>
  <si>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</si>
  <si>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</si>
  <si>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</si>
  <si>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</si>
  <si>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</si>
  <si>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</si>
  <si>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</si>
  <si>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</si>
  <si>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</si>
  <si>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</si>
  <si>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</si>
  <si>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</si>
  <si>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</si>
  <si>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</si>
  <si>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</si>
  <si>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</si>
  <si>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</si>
  <si>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</si>
  <si>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</si>
  <si>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</si>
  <si>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</si>
  <si>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</si>
  <si>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</si>
  <si>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</si>
  <si>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</si>
  <si>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</si>
  <si>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</si>
  <si>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</si>
  <si>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</si>
  <si>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</si>
  <si>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</si>
  <si>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</si>
  <si>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</si>
  <si>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</si>
  <si>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</si>
  <si>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</si>
  <si>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</si>
  <si>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</si>
  <si>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</si>
  <si>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</si>
  <si>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</si>
  <si>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</si>
  <si>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</si>
  <si>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</si>
  <si>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</si>
  <si>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</si>
  <si>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</si>
  <si>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</si>
  <si>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</si>
  <si>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</si>
  <si>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</si>
  <si>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</si>
  <si>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</si>
  <si>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</si>
  <si>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</si>
  <si>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</si>
  <si>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</si>
  <si>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</si>
  <si>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</si>
  <si>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</si>
  <si>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</si>
  <si>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</si>
  <si>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</si>
  <si>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</si>
  <si>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</si>
  <si>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</si>
  <si>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</si>
  <si>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</si>
  <si>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</si>
  <si>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</si>
  <si>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</si>
  <si>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</si>
  <si>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</si>
  <si>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</si>
  <si>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</si>
  <si>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</si>
  <si>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</si>
  <si>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</si>
  <si>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</si>
  <si>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</si>
  <si>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</si>
  <si>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</si>
  <si>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</si>
  <si>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</si>
  <si>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</si>
  <si>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</si>
  <si>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</si>
  <si>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</si>
  <si>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</si>
  <si>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</si>
  <si>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</si>
  <si>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</si>
  <si>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</si>
  <si>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</si>
  <si>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</si>
  <si>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</si>
  <si>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</si>
  <si>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</si>
  <si>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</si>
  <si>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</si>
  <si>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</si>
  <si>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</si>
  <si>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</si>
  <si>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</si>
  <si>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</si>
  <si>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</si>
  <si>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</si>
  <si>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</si>
  <si>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</si>
  <si>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</si>
  <si>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</si>
  <si>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</si>
  <si>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</si>
  <si>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</si>
  <si>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</si>
  <si>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</si>
  <si>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</si>
  <si>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</si>
  <si>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</si>
  <si>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</si>
  <si>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</si>
  <si>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</si>
  <si>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</si>
  <si>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</si>
  <si>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</si>
  <si>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</si>
  <si>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</si>
  <si>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</si>
  <si>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</si>
  <si>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</si>
  <si>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</si>
  <si>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</si>
  <si>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</si>
  <si>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</si>
  <si>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</si>
  <si>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</si>
  <si>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</si>
  <si>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</si>
  <si>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</si>
  <si>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</si>
  <si>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</si>
  <si>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</si>
  <si>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</si>
  <si>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</si>
  <si>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</si>
  <si>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</si>
  <si>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</si>
  <si>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</si>
  <si>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</si>
  <si>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</si>
  <si>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</si>
  <si>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</si>
  <si>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</si>
  <si>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</si>
  <si>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</si>
  <si>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</si>
  <si>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</si>
  <si>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</si>
  <si>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</si>
  <si>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</si>
  <si>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</si>
  <si>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</si>
  <si>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</si>
  <si>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</si>
  <si>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</si>
  <si>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</si>
  <si>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</si>
  <si>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</si>
  <si>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</si>
  <si>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</si>
  <si>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</si>
  <si>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</si>
  <si>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</si>
  <si>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</si>
  <si>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</si>
  <si>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</si>
  <si>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</si>
  <si>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</si>
  <si>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</si>
  <si>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</si>
  <si>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</si>
  <si>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</si>
  <si>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</si>
  <si>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</si>
  <si>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</si>
  <si>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</si>
  <si>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</si>
  <si>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</si>
  <si>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</si>
  <si>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</si>
  <si>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</si>
  <si>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</si>
  <si>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</si>
  <si>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</si>
  <si>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</si>
  <si>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</si>
  <si>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</si>
  <si>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</si>
  <si>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</si>
  <si>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</si>
  <si>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</si>
  <si>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</si>
  <si>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</si>
  <si>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</si>
  <si>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</si>
  <si>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</si>
  <si>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</si>
  <si>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</si>
  <si>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</si>
  <si>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</si>
  <si>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</si>
  <si>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</si>
  <si>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</si>
  <si>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</si>
  <si>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</si>
  <si>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</si>
  <si>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</si>
  <si>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</si>
  <si>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</si>
  <si>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</si>
  <si>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</si>
  <si>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</si>
  <si>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</si>
  <si>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</si>
  <si>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</si>
  <si>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</si>
  <si>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</si>
  <si>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</si>
  <si>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</si>
  <si>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</si>
  <si>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</si>
  <si>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</si>
  <si>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</si>
  <si>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</si>
  <si>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</si>
  <si>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</si>
  <si>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</si>
  <si>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</si>
  <si>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</si>
  <si>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</si>
  <si>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</si>
  <si>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</si>
  <si>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</si>
  <si>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</si>
  <si>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</si>
  <si>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</si>
  <si>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</si>
  <si>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</si>
  <si>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</si>
  <si>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</si>
  <si>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</si>
  <si>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</si>
  <si>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</si>
  <si>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</si>
  <si>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</si>
  <si>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</si>
  <si>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</si>
  <si>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</si>
  <si>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</si>
  <si>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</si>
  <si>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</si>
  <si>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</si>
  <si>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</si>
  <si>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</si>
  <si>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</si>
  <si>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</si>
  <si>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</si>
  <si>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</si>
  <si>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</si>
  <si>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</si>
  <si>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</si>
  <si>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</si>
  <si>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</si>
  <si>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</si>
  <si>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</si>
  <si>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</si>
  <si>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</si>
  <si>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</si>
  <si>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</si>
  <si>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</si>
  <si>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</si>
  <si>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</si>
  <si>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</si>
  <si>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</si>
  <si>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</si>
  <si>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</si>
  <si>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</si>
  <si>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</si>
  <si>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</si>
  <si>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</si>
  <si>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</si>
  <si>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</si>
  <si>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</si>
  <si>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</si>
  <si>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</si>
  <si>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</si>
  <si>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</si>
  <si>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</si>
  <si>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</si>
  <si>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</si>
  <si>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</si>
  <si>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</si>
  <si>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</si>
  <si>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</si>
  <si>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</si>
  <si>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</si>
  <si>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</si>
  <si>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</si>
  <si>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</si>
  <si>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</si>
  <si>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</si>
  <si>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</si>
  <si>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</si>
  <si>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</si>
  <si>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</si>
  <si>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</si>
  <si>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</si>
  <si>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</si>
  <si>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</si>
  <si>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</si>
  <si>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</si>
  <si>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</si>
  <si>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</si>
  <si>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</si>
  <si>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</si>
  <si>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</si>
  <si>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</si>
  <si>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</si>
  <si>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</si>
  <si>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</si>
  <si>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</si>
  <si>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</si>
  <si>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</si>
  <si>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</si>
  <si>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</si>
  <si>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</si>
  <si>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</si>
  <si>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</si>
  <si>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</si>
  <si>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</si>
  <si>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</si>
  <si>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</si>
  <si>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</si>
  <si>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</si>
  <si>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</si>
  <si>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</si>
  <si>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</si>
  <si>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</si>
  <si>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</si>
  <si>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</si>
  <si>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</si>
  <si>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</si>
  <si>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</si>
  <si>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</si>
  <si>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</si>
  <si>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</si>
  <si>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</si>
  <si>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</si>
  <si>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</si>
  <si>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</si>
  <si>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</si>
  <si>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</si>
  <si>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</si>
  <si>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</si>
  <si>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</si>
  <si>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</si>
  <si>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</si>
  <si>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</si>
  <si>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</si>
  <si>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</si>
  <si>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</si>
  <si>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</si>
  <si>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</si>
  <si>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</si>
  <si>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</si>
  <si>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</si>
  <si>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</si>
  <si>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</si>
  <si>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</si>
  <si>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</si>
  <si>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</si>
  <si>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</si>
  <si>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</si>
  <si>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</si>
  <si>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</si>
  <si>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</si>
  <si>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</si>
  <si>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</si>
  <si>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</si>
  <si>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</si>
  <si>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</si>
  <si>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</si>
  <si>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</si>
  <si>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</si>
  <si>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</si>
  <si>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</si>
  <si>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</si>
  <si>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</si>
  <si>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</si>
  <si>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</si>
  <si>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</si>
  <si>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</si>
  <si>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</si>
  <si>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</si>
  <si>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</si>
  <si>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</si>
  <si>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</si>
  <si>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</si>
  <si>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</si>
  <si>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</si>
  <si>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</si>
  <si>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</si>
  <si>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</si>
  <si>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</si>
  <si>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</si>
  <si>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</si>
  <si>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</si>
  <si>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</si>
  <si>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</si>
  <si>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</si>
  <si>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</si>
  <si>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</si>
  <si>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</si>
  <si>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</si>
  <si>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</si>
  <si>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</si>
  <si>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</si>
  <si>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</si>
  <si>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</si>
  <si>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</si>
  <si>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</si>
  <si>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</si>
  <si>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</si>
  <si>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</si>
  <si>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</si>
  <si>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</si>
  <si>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</si>
  <si>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</si>
  <si>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</si>
  <si>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</si>
  <si>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</si>
  <si>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</si>
  <si>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</si>
  <si>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</si>
  <si>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</si>
  <si>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</si>
  <si>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</si>
  <si>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</si>
  <si>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</si>
  <si>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</si>
  <si>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</si>
  <si>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</si>
  <si>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</si>
  <si>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</si>
  <si>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</si>
  <si>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</si>
  <si>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</si>
  <si>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</si>
  <si>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</si>
  <si>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</si>
  <si>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</si>
  <si>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</si>
  <si>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</si>
  <si>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</si>
  <si>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</si>
  <si>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</si>
  <si>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</si>
  <si>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</si>
  <si>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</si>
  <si>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</si>
  <si>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</si>
  <si>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</si>
  <si>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</si>
  <si>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</si>
  <si>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</si>
  <si>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</si>
  <si>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</si>
  <si>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</si>
  <si>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</si>
  <si>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</si>
  <si>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</si>
  <si>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</si>
  <si>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</si>
  <si>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</si>
  <si>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</si>
  <si>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</si>
  <si>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</si>
  <si>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</si>
  <si>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</si>
  <si>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</si>
  <si>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</si>
  <si>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</si>
  <si>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</si>
  <si>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</si>
  <si>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</si>
  <si>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</si>
  <si>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</si>
  <si>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</si>
  <si>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</si>
  <si>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</si>
  <si>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</si>
  <si>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</si>
  <si>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</si>
  <si>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</si>
  <si>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</si>
  <si>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</si>
  <si>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</si>
  <si>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</si>
  <si>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</si>
  <si>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</si>
  <si>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</si>
  <si>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</si>
  <si>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</si>
  <si>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</si>
  <si>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</si>
  <si>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</si>
  <si>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</si>
  <si>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</si>
  <si>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</si>
  <si>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</si>
  <si>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</si>
  <si>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</si>
  <si>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</si>
  <si>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</si>
  <si>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</si>
  <si>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</si>
  <si>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</si>
  <si>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</si>
  <si>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</si>
  <si>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</si>
  <si>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</si>
  <si>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</si>
  <si>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</si>
  <si>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</si>
  <si>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</si>
  <si>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</si>
  <si>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</si>
  <si>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</si>
  <si>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</si>
  <si>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</si>
  <si>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</si>
  <si>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</si>
  <si>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</si>
  <si>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</si>
  <si>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</si>
  <si>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</si>
  <si>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</si>
  <si>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</si>
  <si>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</si>
  <si>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</si>
  <si>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</si>
  <si>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</si>
  <si>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</si>
  <si>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</si>
  <si>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</si>
  <si>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</si>
  <si>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</si>
  <si>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</si>
  <si>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</si>
  <si>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</si>
  <si>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</si>
  <si>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</si>
  <si>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</si>
  <si>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</si>
  <si>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</si>
  <si>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</si>
  <si>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</si>
  <si>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</si>
  <si>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</si>
  <si>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</si>
  <si>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</si>
  <si>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</si>
  <si>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</si>
  <si>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</si>
  <si>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</si>
  <si>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</si>
  <si>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</si>
  <si>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</si>
  <si>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</si>
  <si>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</si>
  <si>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</si>
  <si>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</si>
  <si>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</si>
  <si>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</si>
  <si>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</si>
  <si>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</si>
  <si>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</si>
  <si>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</si>
  <si>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</si>
  <si>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</si>
  <si>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</si>
  <si>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</si>
  <si>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</si>
  <si>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</si>
  <si>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</si>
  <si>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</si>
  <si>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</si>
  <si>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</si>
  <si>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</si>
  <si>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</si>
  <si>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</si>
  <si>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</si>
  <si>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</si>
  <si>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</si>
  <si>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</si>
  <si>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</si>
  <si>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</si>
  <si>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</si>
  <si>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</si>
  <si>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</si>
  <si>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</si>
  <si>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</si>
  <si>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</si>
  <si>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</si>
  <si>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</si>
  <si>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</si>
  <si>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</si>
  <si>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</si>
  <si>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</si>
  <si>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</si>
  <si>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</si>
  <si>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</si>
  <si>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</si>
  <si>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</si>
  <si>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</si>
  <si>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</si>
  <si>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</si>
  <si>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</si>
  <si>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</si>
  <si>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</si>
  <si>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</si>
  <si>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</si>
  <si>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</si>
  <si>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</si>
  <si>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</si>
  <si>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</si>
  <si>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</si>
  <si>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</si>
  <si>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</si>
  <si>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</si>
  <si>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</si>
  <si>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</si>
  <si>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</si>
  <si>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</si>
  <si>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</si>
  <si>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</si>
  <si>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</si>
  <si>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</si>
  <si>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</si>
  <si>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</si>
  <si>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</si>
  <si>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</si>
  <si>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</si>
  <si>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</si>
  <si>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</si>
  <si>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</si>
  <si>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</si>
  <si>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</si>
  <si>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</si>
  <si>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</si>
  <si>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</si>
  <si>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</si>
  <si>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</si>
  <si>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</si>
  <si>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</si>
  <si>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</si>
  <si>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</si>
  <si>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</si>
  <si>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</si>
  <si>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</si>
  <si>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</si>
  <si>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</si>
  <si>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</si>
  <si>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</si>
  <si>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</si>
  <si>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</si>
  <si>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</si>
  <si>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</si>
  <si>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</si>
  <si>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</si>
  <si>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</si>
  <si>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</si>
  <si>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</si>
  <si>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</si>
  <si>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</si>
  <si>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</si>
  <si>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</si>
  <si>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</si>
  <si>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</si>
  <si>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</si>
  <si>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</si>
  <si>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</si>
  <si>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</si>
  <si>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</si>
  <si>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</si>
  <si>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</si>
  <si>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</si>
  <si>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</si>
  <si>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</si>
  <si>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</si>
  <si>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</si>
  <si>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</si>
  <si>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</si>
  <si>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</si>
  <si>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</si>
  <si>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</si>
  <si>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</si>
  <si>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</si>
  <si>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</si>
  <si>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</si>
  <si>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</si>
  <si>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</si>
  <si>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</si>
  <si>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</si>
  <si>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</si>
  <si>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</si>
  <si>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</si>
  <si>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</si>
  <si>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</si>
  <si>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</si>
  <si>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</si>
  <si>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</si>
  <si>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</si>
  <si>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</si>
  <si>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</si>
  <si>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</si>
  <si>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</si>
  <si>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</si>
  <si>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</si>
  <si>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</si>
  <si>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</si>
  <si>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</si>
  <si>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</si>
  <si>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</si>
  <si>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</si>
  <si>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</si>
  <si>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</si>
  <si>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</si>
  <si>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</si>
  <si>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</si>
  <si>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</si>
  <si>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</si>
  <si>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</si>
  <si>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</si>
  <si>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</si>
  <si>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</si>
  <si>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</si>
  <si>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</si>
  <si>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</si>
  <si>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</si>
  <si>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</si>
  <si>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</si>
  <si>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</si>
  <si>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</si>
  <si>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</si>
  <si>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</si>
  <si>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</si>
  <si>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</si>
  <si>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</si>
  <si>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</si>
  <si>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</si>
  <si>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</si>
  <si>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</si>
  <si>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</si>
  <si>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</si>
  <si>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</si>
  <si>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</si>
  <si>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</si>
  <si>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</si>
  <si>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</si>
  <si>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</si>
  <si>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</si>
  <si>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</si>
  <si>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</si>
  <si>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</si>
  <si>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</si>
  <si>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</si>
  <si>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</si>
  <si>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</si>
  <si>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</si>
  <si>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</si>
  <si>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</si>
  <si>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</si>
  <si>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</si>
  <si>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</si>
  <si>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</si>
  <si>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</si>
  <si>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</si>
  <si>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</si>
  <si>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</si>
  <si>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</si>
  <si>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</si>
  <si>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</si>
  <si>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</si>
  <si>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</si>
  <si>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</si>
  <si>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</si>
  <si>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</si>
  <si>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</si>
  <si>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</si>
  <si>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</si>
  <si>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</si>
  <si>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</si>
  <si>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</si>
  <si>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</si>
  <si>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</si>
  <si>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</si>
  <si>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</si>
  <si>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</si>
  <si>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</si>
  <si>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</si>
  <si>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</si>
  <si>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</si>
  <si>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</si>
  <si>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</si>
  <si>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</si>
  <si>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</si>
  <si>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</si>
  <si>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</si>
  <si>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</si>
  <si>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</si>
  <si>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</si>
  <si>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</si>
  <si>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</si>
  <si>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</si>
  <si>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</si>
  <si>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</si>
  <si>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</si>
  <si>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</si>
  <si>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</si>
  <si>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</si>
  <si>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</si>
  <si>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</si>
  <si>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</si>
  <si>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</si>
  <si>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</si>
  <si>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</si>
  <si>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</si>
  <si>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</si>
  <si>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</si>
  <si>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</si>
  <si>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</si>
  <si>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</si>
  <si>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</si>
  <si>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</si>
  <si>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</si>
  <si>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</si>
  <si>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</si>
  <si>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</si>
  <si>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</si>
  <si>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</si>
  <si>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</si>
  <si>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</si>
  <si>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</si>
  <si>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</si>
  <si>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</si>
  <si>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</si>
  <si>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</si>
  <si>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</si>
  <si>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</si>
  <si>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</si>
  <si>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</si>
  <si>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</si>
  <si>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</si>
  <si>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</si>
  <si>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</si>
  <si>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</si>
  <si>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</si>
  <si>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</si>
  <si>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</si>
  <si>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</si>
  <si>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</si>
  <si>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</si>
  <si>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</si>
  <si>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</si>
  <si>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</si>
  <si>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</si>
  <si>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</si>
  <si>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</si>
  <si>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</si>
  <si>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</si>
  <si>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</si>
  <si>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</si>
  <si>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</si>
  <si>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</si>
  <si>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</si>
  <si>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</si>
  <si>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</si>
  <si>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</si>
  <si>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</si>
  <si>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</si>
  <si>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</si>
  <si>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</si>
  <si>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</si>
  <si>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</si>
  <si>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</si>
  <si>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</si>
  <si>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</si>
  <si>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</si>
  <si>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</si>
  <si>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</si>
  <si>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</si>
  <si>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</si>
  <si>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</si>
  <si>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</si>
  <si>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</si>
  <si>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</si>
  <si>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</si>
  <si>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</si>
  <si>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</si>
  <si>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</si>
  <si>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</si>
  <si>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</si>
  <si>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</si>
  <si>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</si>
  <si>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</si>
  <si>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</si>
  <si>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</si>
  <si>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</si>
  <si>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</si>
  <si>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</si>
  <si>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</si>
  <si>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</si>
  <si>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</si>
  <si>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</si>
  <si>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</si>
  <si>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</si>
  <si>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</si>
  <si>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</si>
  <si>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</si>
  <si>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</si>
  <si>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</si>
  <si>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</si>
  <si>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</si>
  <si>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</si>
  <si>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</si>
  <si>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</si>
  <si>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</si>
  <si>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</si>
  <si>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</si>
  <si>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</si>
  <si>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</si>
  <si>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</si>
  <si>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</si>
  <si>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</si>
  <si>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</si>
  <si>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</si>
  <si>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</si>
  <si>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</si>
  <si>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</si>
  <si>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</si>
  <si>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</si>
  <si>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</si>
  <si>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</si>
  <si>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</si>
  <si>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</si>
  <si>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</si>
  <si>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</si>
  <si>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</si>
  <si>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</si>
  <si>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</si>
  <si>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</si>
  <si>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</si>
  <si>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</si>
  <si>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</si>
  <si>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</si>
  <si>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</si>
  <si>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</si>
  <si>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</si>
  <si>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</si>
  <si>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</si>
  <si>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</si>
  <si>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</si>
  <si>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</si>
  <si>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</si>
  <si>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</si>
  <si>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</si>
  <si>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</si>
  <si>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</si>
  <si>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</si>
  <si>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</si>
  <si>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</si>
  <si>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</si>
  <si>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</si>
  <si>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</si>
  <si>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</si>
  <si>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</si>
  <si>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</si>
  <si>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</si>
  <si>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</si>
  <si>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</si>
  <si>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</si>
  <si>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</si>
  <si>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</si>
  <si>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</si>
  <si>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</si>
  <si>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</si>
  <si>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</si>
  <si>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</si>
  <si>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</si>
  <si>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</si>
  <si>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</si>
  <si>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</si>
  <si>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</si>
  <si>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</si>
  <si>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</si>
  <si>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</si>
  <si>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</si>
  <si>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</si>
  <si>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</si>
  <si>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</si>
  <si>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</si>
  <si>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</si>
  <si>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</si>
  <si>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</si>
  <si>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</si>
  <si>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</si>
  <si>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</si>
  <si>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</si>
  <si>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</si>
  <si>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</si>
  <si>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</si>
  <si>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</si>
  <si>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</si>
  <si>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</si>
  <si>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</si>
  <si>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</si>
  <si>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</si>
  <si>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</si>
  <si>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</si>
  <si>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</si>
  <si>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</si>
  <si>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</si>
  <si>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</si>
  <si>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</si>
  <si>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</si>
  <si>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</si>
  <si>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</si>
  <si>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</si>
  <si>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</si>
  <si>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</si>
  <si>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</si>
  <si>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</si>
  <si>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</si>
  <si>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</si>
  <si>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</si>
  <si>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</si>
  <si>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</si>
  <si>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</si>
  <si>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</si>
  <si>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</si>
  <si>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</si>
  <si>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</si>
  <si>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</si>
  <si>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</si>
  <si>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</si>
  <si>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</si>
  <si>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</si>
  <si>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</si>
  <si>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</si>
  <si>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</si>
  <si>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</si>
  <si>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</si>
  <si>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</si>
  <si>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</si>
  <si>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</si>
  <si>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</si>
  <si>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</si>
  <si>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</si>
  <si>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</si>
  <si>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</si>
  <si>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</si>
  <si>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</si>
  <si>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</si>
  <si>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</si>
  <si>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</si>
  <si>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</si>
  <si>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</si>
  <si>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</si>
  <si>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</si>
  <si>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</si>
  <si>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</si>
  <si>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</si>
  <si>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</si>
  <si>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</si>
  <si>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</si>
  <si>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</si>
  <si>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</si>
  <si>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</si>
  <si>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</si>
  <si>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</si>
  <si>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</si>
  <si>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</si>
  <si>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</si>
  <si>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</si>
  <si>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</si>
  <si>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</si>
  <si>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</si>
  <si>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</si>
  <si>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</si>
  <si>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</si>
  <si>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</si>
  <si>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</si>
  <si>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</si>
  <si>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</si>
  <si>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</si>
  <si>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</si>
  <si>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</si>
  <si>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</si>
  <si>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</si>
  <si>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</si>
  <si>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</si>
  <si>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</si>
  <si>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</si>
  <si>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</si>
  <si>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</si>
  <si>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</si>
  <si>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</si>
  <si>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</si>
  <si>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</si>
  <si>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</si>
  <si>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</si>
  <si>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</si>
  <si>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</si>
  <si>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</si>
  <si>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</si>
  <si>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</si>
  <si>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</si>
  <si>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</si>
  <si>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</si>
  <si>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</si>
  <si>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</si>
  <si>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</si>
  <si>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</si>
  <si>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</si>
  <si>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</si>
  <si>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</si>
  <si>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</si>
  <si>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</si>
  <si>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</si>
  <si>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</si>
  <si>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</si>
  <si>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</si>
  <si>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</si>
  <si>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</si>
  <si>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</si>
  <si>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</si>
  <si>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</si>
  <si>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</si>
  <si>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</si>
  <si>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</si>
  <si>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</si>
  <si>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</si>
  <si>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</si>
  <si>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</si>
  <si>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</si>
  <si>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</si>
  <si>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</si>
  <si>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</si>
  <si>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</si>
  <si>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</si>
  <si>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</si>
  <si>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</si>
  <si>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</si>
  <si>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</si>
  <si>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</si>
  <si>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</si>
  <si>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</si>
  <si>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</si>
  <si>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</si>
  <si>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</si>
  <si>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</si>
  <si>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</si>
  <si>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</si>
  <si>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</si>
  <si>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</si>
  <si>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</si>
  <si>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</si>
  <si>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</si>
  <si>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</si>
  <si>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</si>
  <si>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</si>
  <si>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</si>
  <si>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</si>
  <si>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</si>
  <si>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</si>
  <si>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</si>
  <si>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</si>
  <si>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</si>
  <si>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</si>
  <si>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</si>
  <si>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</si>
  <si>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</si>
  <si>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</si>
  <si>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</si>
  <si>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</si>
  <si>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</si>
  <si>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</si>
  <si>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</si>
  <si>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</si>
  <si>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</si>
  <si>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</si>
  <si>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</si>
  <si>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</si>
  <si>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</si>
  <si>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</si>
  <si>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</si>
  <si>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</si>
  <si>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</si>
  <si>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</si>
  <si>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</si>
  <si>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</si>
  <si>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</si>
  <si>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</si>
  <si>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</si>
  <si>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</si>
  <si>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</si>
  <si>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</si>
  <si>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</si>
  <si>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</si>
  <si>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</si>
  <si>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</si>
  <si>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</si>
  <si>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</si>
  <si>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</si>
  <si>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</si>
  <si>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</si>
  <si>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</si>
  <si>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</si>
  <si>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</si>
  <si>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</si>
  <si>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</si>
  <si>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</si>
  <si>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</si>
  <si>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</si>
  <si>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</si>
  <si>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</si>
  <si>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</si>
  <si>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</si>
  <si>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</si>
  <si>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</si>
  <si>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</si>
  <si>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</si>
  <si>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</si>
  <si>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</si>
  <si>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</si>
  <si>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</si>
  <si>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</si>
  <si>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</si>
  <si>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</si>
  <si>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</si>
  <si>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</si>
  <si>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</si>
  <si>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</si>
  <si>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</si>
  <si>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</si>
  <si>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</si>
  <si>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</si>
  <si>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</si>
  <si>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</si>
  <si>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</si>
  <si>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</si>
  <si>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</si>
  <si>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</si>
  <si>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</si>
  <si>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</si>
  <si>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</si>
  <si>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</si>
  <si>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</si>
  <si>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</si>
  <si>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</si>
  <si>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</si>
  <si>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</si>
  <si>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</si>
  <si>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</si>
  <si>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</si>
  <si>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</si>
  <si>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</si>
  <si>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</si>
  <si>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</si>
  <si>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</si>
  <si>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</si>
  <si>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</si>
  <si>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</si>
  <si>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</si>
  <si>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</si>
  <si>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</si>
  <si>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</si>
  <si>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</si>
  <si>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</si>
  <si>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</si>
  <si>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</si>
  <si>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</si>
  <si>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</si>
  <si>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</si>
  <si>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</si>
  <si>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</si>
  <si>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</si>
  <si>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</si>
  <si>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</si>
  <si>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</si>
  <si>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</si>
  <si>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</si>
  <si>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</si>
  <si>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</si>
  <si>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</si>
  <si>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</si>
  <si>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</si>
  <si>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</si>
  <si>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</si>
  <si>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</si>
  <si>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</si>
  <si>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</si>
  <si>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</si>
  <si>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</si>
  <si>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</si>
  <si>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</si>
  <si>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</si>
  <si>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</si>
  <si>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</si>
  <si>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</si>
  <si>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</si>
  <si>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</si>
  <si>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</si>
  <si>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</si>
  <si>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</si>
  <si>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</si>
  <si>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</si>
  <si>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</si>
  <si>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</si>
  <si>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</si>
  <si>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</si>
  <si>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</si>
  <si>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</si>
  <si>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</si>
  <si>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</si>
  <si>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</si>
  <si>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</si>
  <si>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</si>
  <si>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</si>
  <si>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</si>
  <si>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</si>
  <si>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</si>
  <si>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</si>
  <si>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</si>
  <si>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</si>
  <si>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</si>
  <si>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</si>
  <si>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</si>
  <si>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</si>
  <si>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</si>
  <si>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</si>
  <si>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</si>
  <si>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</si>
  <si>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</si>
  <si>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</si>
  <si>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</si>
  <si>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</si>
  <si>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</si>
  <si>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</si>
  <si>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</si>
  <si>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</si>
  <si>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</si>
  <si>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</si>
  <si>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</si>
  <si>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</si>
  <si>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</si>
  <si>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</si>
  <si>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</si>
  <si>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</si>
  <si>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</si>
  <si>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</si>
  <si>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</si>
  <si>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</si>
  <si>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</si>
  <si>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</si>
  <si>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</si>
  <si>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</si>
  <si>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</si>
  <si>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</si>
  <si>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</si>
  <si>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</si>
  <si>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</si>
  <si>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</si>
  <si>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</si>
  <si>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</si>
  <si>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</si>
  <si>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</si>
  <si>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</si>
  <si>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</si>
  <si>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</si>
  <si>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</si>
  <si>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</si>
  <si>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</si>
  <si>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</si>
  <si>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</si>
  <si>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</si>
  <si>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</si>
  <si>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</si>
  <si>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</si>
  <si>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</si>
  <si>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</si>
  <si>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</si>
  <si>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</si>
  <si>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</si>
  <si>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</si>
  <si>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</si>
  <si>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</si>
  <si>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</si>
  <si>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</si>
  <si>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</si>
  <si>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</si>
  <si>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</si>
  <si>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</si>
  <si>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</si>
  <si>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</si>
  <si>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</si>
  <si>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</si>
  <si>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</si>
  <si>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</si>
  <si>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</si>
  <si>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</si>
  <si>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</si>
  <si>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</si>
  <si>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</si>
  <si>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</si>
  <si>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</si>
  <si>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</si>
  <si>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</si>
  <si>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</si>
  <si>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</si>
  <si>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</si>
  <si>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</si>
  <si>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</si>
  <si>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</si>
  <si>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</si>
  <si>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</si>
  <si>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</si>
  <si>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</si>
  <si>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</si>
  <si>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</si>
  <si>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</si>
  <si>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</si>
  <si>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</si>
  <si>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</si>
  <si>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</si>
  <si>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</si>
  <si>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</si>
  <si>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</si>
  <si>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</si>
  <si>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</si>
  <si>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</si>
  <si>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</si>
  <si>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</si>
  <si>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</si>
  <si>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</si>
  <si>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</si>
  <si>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</si>
  <si>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</si>
  <si>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</si>
  <si>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</si>
  <si>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</si>
  <si>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</si>
  <si>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</si>
  <si>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</si>
  <si>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</si>
  <si>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</si>
  <si>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</si>
  <si>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</si>
  <si>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</si>
  <si>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</si>
  <si>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</si>
  <si>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</si>
  <si>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</si>
  <si>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</si>
  <si>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</si>
  <si>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</si>
  <si>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</si>
  <si>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</si>
  <si>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</si>
  <si>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</si>
  <si>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</si>
  <si>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</si>
  <si>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</si>
  <si>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</si>
  <si>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</si>
  <si>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</si>
  <si>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</si>
  <si>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</si>
  <si>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</si>
  <si>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</si>
  <si>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</si>
  <si>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</si>
  <si>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</si>
  <si>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</si>
  <si>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</si>
  <si>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</si>
  <si>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</si>
  <si>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</si>
  <si>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</si>
  <si>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</si>
  <si>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</si>
  <si>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</si>
  <si>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</si>
  <si>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</si>
  <si>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</si>
  <si>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</si>
  <si>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</si>
  <si>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</si>
  <si>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</si>
  <si>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</si>
  <si>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</si>
  <si>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</si>
  <si>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</si>
  <si>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</si>
  <si>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</si>
  <si>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</si>
  <si>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</si>
  <si>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</si>
  <si>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</si>
  <si>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</si>
  <si>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</si>
  <si>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</si>
  <si>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</si>
  <si>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</si>
  <si>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</si>
  <si>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</si>
  <si>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</si>
  <si>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</si>
  <si>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</si>
  <si>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</si>
  <si>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</si>
  <si>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</si>
  <si>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</si>
  <si>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</si>
  <si>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</si>
  <si>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</si>
  <si>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</si>
  <si>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</si>
  <si>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</si>
  <si>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</si>
  <si>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</si>
  <si>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</si>
  <si>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</si>
  <si>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</si>
  <si>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</si>
  <si>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</si>
  <si>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</si>
  <si>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</si>
  <si>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</si>
  <si>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</si>
  <si>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</si>
  <si>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</si>
  <si>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</si>
  <si>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</si>
  <si>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</si>
  <si>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</si>
  <si>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</si>
  <si>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</si>
  <si>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</si>
  <si>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</si>
  <si>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</si>
  <si>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</si>
  <si>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</si>
  <si>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</si>
  <si>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</si>
  <si>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</si>
  <si>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</si>
  <si>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</si>
  <si>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</si>
  <si>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</si>
  <si>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</si>
  <si>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</si>
  <si>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</si>
  <si>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</si>
  <si>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</si>
  <si>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</si>
  <si>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</si>
  <si>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</si>
  <si>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</si>
  <si>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</si>
  <si>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</si>
  <si>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</si>
  <si>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</si>
  <si>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</si>
  <si>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</si>
  <si>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</si>
  <si>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</si>
  <si>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</si>
  <si>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</si>
  <si>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</si>
  <si>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</si>
  <si>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</si>
  <si>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</si>
  <si>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</si>
  <si>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</si>
  <si>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</si>
  <si>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</si>
  <si>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</si>
  <si>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</si>
  <si>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</si>
  <si>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</si>
  <si>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</si>
  <si>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</si>
  <si>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</si>
  <si>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</si>
  <si>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</si>
  <si>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</si>
  <si>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</si>
  <si>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</si>
  <si>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</si>
  <si>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</si>
  <si>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</si>
  <si>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</si>
  <si>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</si>
  <si>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</si>
  <si>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</si>
  <si>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</si>
  <si>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</si>
  <si>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</si>
  <si>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</si>
  <si>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</si>
  <si>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</si>
  <si>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</si>
  <si>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</si>
  <si>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</si>
  <si>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</si>
  <si>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</si>
  <si>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</si>
  <si>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</si>
  <si>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</si>
  <si>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</si>
  <si>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</si>
  <si>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</si>
  <si>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</si>
  <si>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</si>
  <si>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</si>
  <si>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</si>
  <si>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</si>
  <si>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</si>
  <si>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</si>
  <si>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</si>
  <si>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</si>
  <si>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</si>
  <si>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</si>
  <si>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</si>
  <si>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</si>
  <si>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</si>
  <si>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</si>
  <si>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</si>
  <si>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</si>
  <si>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</si>
  <si>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</si>
  <si>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</si>
  <si>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</si>
  <si>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</si>
  <si>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</si>
  <si>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</si>
  <si>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</si>
  <si>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</si>
  <si>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</si>
  <si>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</si>
  <si>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</si>
  <si>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</si>
  <si>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</si>
  <si>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</si>
  <si>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</si>
  <si>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</si>
  <si>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</si>
  <si>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</si>
  <si>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</si>
  <si>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</si>
  <si>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</si>
  <si>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</si>
  <si>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</si>
  <si>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</si>
  <si>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</si>
  <si>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</si>
  <si>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</si>
  <si>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</si>
  <si>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</si>
  <si>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</si>
  <si>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</si>
  <si>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</si>
  <si>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</si>
  <si>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</si>
  <si>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</si>
  <si>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</si>
  <si>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</si>
  <si>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</si>
  <si>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</si>
  <si>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</si>
  <si>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</si>
  <si>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</si>
  <si>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</si>
  <si>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</si>
  <si>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</si>
  <si>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</si>
  <si>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</si>
  <si>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</si>
  <si>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</si>
  <si>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</si>
  <si>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</si>
  <si>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</si>
  <si>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</si>
  <si>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</si>
  <si>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</si>
  <si>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</si>
  <si>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</si>
  <si>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</si>
  <si>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</si>
  <si>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</si>
  <si>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</si>
  <si>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</si>
  <si>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</si>
  <si>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</si>
  <si>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</si>
  <si>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</si>
  <si>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</si>
  <si>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</si>
  <si>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</si>
  <si>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</si>
  <si>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</si>
  <si>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</si>
  <si>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</si>
  <si>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</si>
  <si>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</si>
  <si>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</si>
  <si>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</si>
  <si>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</si>
  <si>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</si>
  <si>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</si>
  <si>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</si>
  <si>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</si>
  <si>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</si>
  <si>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</si>
  <si>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</si>
  <si>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</si>
  <si>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</si>
  <si>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</si>
  <si>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</si>
  <si>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</si>
  <si>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</si>
  <si>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</si>
  <si>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</si>
  <si>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</si>
  <si>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</si>
  <si>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</si>
  <si>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</si>
  <si>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</si>
  <si>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</si>
  <si>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</si>
  <si>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</si>
  <si>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</si>
  <si>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</si>
  <si>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</si>
  <si>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</si>
  <si>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</si>
  <si>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</si>
  <si>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</si>
  <si>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</si>
  <si>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</si>
  <si>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</si>
  <si>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</si>
  <si>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</si>
  <si>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</si>
  <si>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</si>
  <si>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</si>
  <si>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</si>
  <si>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</si>
  <si>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</si>
  <si>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</si>
  <si>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</si>
  <si>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</si>
  <si>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</si>
  <si>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</si>
  <si>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</si>
  <si>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</si>
  <si>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</si>
  <si>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</si>
  <si>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</si>
  <si>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</si>
  <si>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</si>
  <si>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</si>
  <si>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</si>
  <si>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</si>
  <si>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</si>
  <si>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</si>
  <si>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</si>
  <si>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</si>
  <si>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</si>
  <si>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</si>
  <si>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</si>
  <si>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</si>
  <si>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</si>
  <si>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</si>
  <si>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</si>
  <si>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</si>
  <si>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</si>
  <si>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</si>
  <si>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</si>
  <si>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</si>
  <si>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</si>
  <si>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</si>
  <si>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</si>
  <si>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</si>
  <si>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</si>
  <si>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</si>
  <si>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</si>
  <si>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</si>
  <si>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</si>
  <si>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</si>
  <si>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</si>
  <si>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</si>
  <si>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</si>
  <si>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</si>
  <si>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</si>
  <si>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</si>
  <si>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</si>
  <si>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</si>
  <si>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</si>
  <si>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</si>
  <si>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</si>
  <si>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</si>
  <si>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</si>
  <si>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</si>
  <si>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</si>
  <si>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</si>
  <si>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</si>
  <si>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</si>
  <si>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</si>
  <si>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</si>
  <si>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</si>
  <si>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</si>
  <si>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</si>
  <si>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</si>
  <si>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</si>
  <si>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</si>
  <si>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</si>
  <si>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</si>
  <si>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</si>
  <si>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</si>
  <si>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</si>
  <si>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</si>
  <si>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</si>
  <si>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</si>
  <si>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</si>
  <si>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</si>
  <si>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</si>
  <si>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</si>
  <si>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</si>
  <si>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</si>
  <si>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</si>
  <si>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</si>
  <si>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</si>
  <si>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</si>
  <si>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</si>
  <si>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</si>
  <si>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</si>
  <si>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</si>
  <si>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</si>
  <si>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</si>
  <si>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</si>
  <si>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</si>
  <si>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</si>
  <si>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</si>
  <si>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</si>
  <si>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</si>
  <si>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</si>
  <si>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</si>
  <si>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</si>
  <si>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</si>
  <si>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</si>
  <si>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</si>
  <si>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</si>
  <si>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</si>
  <si>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</si>
  <si>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</si>
  <si>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</si>
  <si>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</si>
  <si>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</si>
  <si>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</si>
  <si>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</si>
  <si>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</si>
  <si>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</si>
  <si>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</si>
  <si>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</si>
  <si>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</si>
  <si>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</si>
  <si>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</si>
  <si>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</si>
  <si>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</si>
  <si>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</si>
  <si>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</si>
  <si>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</si>
  <si>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</si>
  <si>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</si>
  <si>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</si>
  <si>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</si>
  <si>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</si>
  <si>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</si>
  <si>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</si>
  <si>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</si>
  <si>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</si>
  <si>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</si>
  <si>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</si>
  <si>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</si>
  <si>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</si>
  <si>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</si>
  <si>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</si>
  <si>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</si>
  <si>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</si>
  <si>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</si>
  <si>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</si>
  <si>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</si>
  <si>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</si>
  <si>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</si>
  <si>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</si>
  <si>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</si>
  <si>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</si>
  <si>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</si>
  <si>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</si>
  <si>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</si>
  <si>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</si>
  <si>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</si>
  <si>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</si>
  <si>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</si>
  <si>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</si>
  <si>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</si>
  <si>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</si>
  <si>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</si>
  <si>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</si>
  <si>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</si>
  <si>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</si>
  <si>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</si>
  <si>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</si>
  <si>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</si>
  <si>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</si>
  <si>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</si>
  <si>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</si>
  <si>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</si>
  <si>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</si>
  <si>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</si>
  <si>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</si>
  <si>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</si>
  <si>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</si>
  <si>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</si>
  <si>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</si>
  <si>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</si>
  <si>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</si>
  <si>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</si>
  <si>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</si>
  <si>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</si>
  <si>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</si>
  <si>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</si>
  <si>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</si>
  <si>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</si>
  <si>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</si>
  <si>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</si>
  <si>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</si>
  <si>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</si>
  <si>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</si>
  <si>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</si>
  <si>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</si>
  <si>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</si>
  <si>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</si>
  <si>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</si>
  <si>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</si>
  <si>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</si>
  <si>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</si>
  <si>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</si>
  <si>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</si>
  <si>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</si>
  <si>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</si>
  <si>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</si>
  <si>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</si>
  <si>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</si>
  <si>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</si>
  <si>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</si>
  <si>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</si>
  <si>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</si>
  <si>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</si>
  <si>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</si>
  <si>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</si>
  <si>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</si>
  <si>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</si>
  <si>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</si>
  <si>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</si>
  <si>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</si>
  <si>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</si>
  <si>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</si>
  <si>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</si>
  <si>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</si>
  <si>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</si>
  <si>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</si>
  <si>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</si>
  <si>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</si>
  <si>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</si>
  <si>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</si>
  <si>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</si>
  <si>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</si>
  <si>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</si>
  <si>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</si>
  <si>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</si>
  <si>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</si>
  <si>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</si>
  <si>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</si>
  <si>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</si>
  <si>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</si>
  <si>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</si>
  <si>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</si>
  <si>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</si>
  <si>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</si>
  <si>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</si>
  <si>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</si>
  <si>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</si>
  <si>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</si>
  <si>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</si>
  <si>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</si>
  <si>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</si>
  <si>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</si>
  <si>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</si>
  <si>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</si>
  <si>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</si>
  <si>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</si>
  <si>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</si>
  <si>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</si>
  <si>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</si>
  <si>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</si>
  <si>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</si>
  <si>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</si>
  <si>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</si>
  <si>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</si>
  <si>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</si>
  <si>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</si>
  <si>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</si>
  <si>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</si>
  <si>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</si>
  <si>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</si>
  <si>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</si>
  <si>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</si>
  <si>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</si>
  <si>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</si>
  <si>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</si>
  <si>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</si>
  <si>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</si>
  <si>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</si>
  <si>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</si>
  <si>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</si>
  <si>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</si>
  <si>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</si>
  <si>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</si>
  <si>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</si>
  <si>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</si>
  <si>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</si>
  <si>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</si>
  <si>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</si>
  <si>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</si>
  <si>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</si>
  <si>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</si>
  <si>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</si>
  <si>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</si>
  <si>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</si>
  <si>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</si>
  <si>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</si>
  <si>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</si>
  <si>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</si>
  <si>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</si>
  <si>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</si>
  <si>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</si>
  <si>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</si>
  <si>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</si>
  <si>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</si>
  <si>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</si>
  <si>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</si>
  <si>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</si>
  <si>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</si>
  <si>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</si>
  <si>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</si>
  <si>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</si>
  <si>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</si>
  <si>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</si>
  <si>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</si>
  <si>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</si>
  <si>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</si>
  <si>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</si>
  <si>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</si>
  <si>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</si>
  <si>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</si>
  <si>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</si>
  <si>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</si>
  <si>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</si>
  <si>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</si>
  <si>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</si>
  <si>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</si>
  <si>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</si>
  <si>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</si>
  <si>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</si>
  <si>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</si>
  <si>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</si>
  <si>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</si>
  <si>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</si>
  <si>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</si>
  <si>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</si>
  <si>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</si>
  <si>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</si>
  <si>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</si>
  <si>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</si>
  <si>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</si>
  <si>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</si>
  <si>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</si>
  <si>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</si>
  <si>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</si>
  <si>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</si>
  <si>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</si>
  <si>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</si>
  <si>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</si>
  <si>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</si>
  <si>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</si>
  <si>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</si>
  <si>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</si>
  <si>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</si>
  <si>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</si>
  <si>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</si>
  <si>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</si>
  <si>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</si>
  <si>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</si>
  <si>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</si>
  <si>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</si>
  <si>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</si>
  <si>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</si>
  <si>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</si>
  <si>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</si>
  <si>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</si>
  <si>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</si>
  <si>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</si>
  <si>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</si>
  <si>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</si>
  <si>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</si>
  <si>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</si>
  <si>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</si>
  <si>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</si>
  <si>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</si>
  <si>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</si>
  <si>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</si>
  <si>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</si>
  <si>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</si>
  <si>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</si>
  <si>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</si>
  <si>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</si>
  <si>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</si>
  <si>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</si>
  <si>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</si>
  <si>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</si>
  <si>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</si>
  <si>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</si>
  <si>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</si>
  <si>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</si>
  <si>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</si>
  <si>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</si>
  <si>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</si>
  <si>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</si>
  <si>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</si>
  <si>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</si>
  <si>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</si>
  <si>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</si>
  <si>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</si>
  <si>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</si>
  <si>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</si>
  <si>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</si>
  <si>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</si>
  <si>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</si>
  <si>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</si>
  <si>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</si>
  <si>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</si>
  <si>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</si>
  <si>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</si>
  <si>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</si>
  <si>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</si>
  <si>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</si>
  <si>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</si>
  <si>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</si>
  <si>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</si>
  <si>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</si>
  <si>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</si>
  <si>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</si>
  <si>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</si>
  <si>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</si>
  <si>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</si>
  <si>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</si>
  <si>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</si>
  <si>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</si>
  <si>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</si>
  <si>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</si>
  <si>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</si>
  <si>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</si>
  <si>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</si>
  <si>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</si>
  <si>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</si>
  <si>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</si>
  <si>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</si>
  <si>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</si>
  <si>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</si>
  <si>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</si>
  <si>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</si>
  <si>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</si>
  <si>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</si>
  <si>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</si>
  <si>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</si>
  <si>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</si>
  <si>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</si>
  <si>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</si>
  <si>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</si>
  <si>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</si>
  <si>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</si>
  <si>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</si>
  <si>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</si>
  <si>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</si>
  <si>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</si>
  <si>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</si>
  <si>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</si>
  <si>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</si>
  <si>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</si>
  <si>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</si>
  <si>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</si>
  <si>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</si>
  <si>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</si>
  <si>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</si>
  <si>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</si>
  <si>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</si>
  <si>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</si>
  <si>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</si>
  <si>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</si>
  <si>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</si>
  <si>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</si>
  <si>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</si>
  <si>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</si>
  <si>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</si>
  <si>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</si>
  <si>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</si>
  <si>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</si>
  <si>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</si>
  <si>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</si>
  <si>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</si>
  <si>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</si>
  <si>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</si>
  <si>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</si>
  <si>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</si>
  <si>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</si>
  <si>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</si>
  <si>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</si>
  <si>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</si>
  <si>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</si>
  <si>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</si>
  <si>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</si>
  <si>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</si>
  <si>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</si>
  <si>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</si>
  <si>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</si>
  <si>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</si>
  <si>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</si>
  <si>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</si>
  <si>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</si>
  <si>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</si>
  <si>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</si>
  <si>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</si>
  <si>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</si>
  <si>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</si>
  <si>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</si>
  <si>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</si>
  <si>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</si>
  <si>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</si>
  <si>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</si>
  <si>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</si>
  <si>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</si>
  <si>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</si>
  <si>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</si>
  <si>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</si>
  <si>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</si>
  <si>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</si>
  <si>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</si>
  <si>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</si>
  <si>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</si>
  <si>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</si>
  <si>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</si>
  <si>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</si>
  <si>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</si>
  <si>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</si>
  <si>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</si>
  <si>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</si>
  <si>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</si>
  <si>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</si>
  <si>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</si>
  <si>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</si>
  <si>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</si>
  <si>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</si>
  <si>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</si>
  <si>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</si>
  <si>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</si>
  <si>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</si>
  <si>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</si>
  <si>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</si>
  <si>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</si>
  <si>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</si>
  <si>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</si>
  <si>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</si>
  <si>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</si>
  <si>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</si>
  <si>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</si>
  <si>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</si>
  <si>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</si>
  <si>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</si>
  <si>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</si>
  <si>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</si>
  <si>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</si>
  <si>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</si>
  <si>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</si>
  <si>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</si>
  <si>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</si>
  <si>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</si>
  <si>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</si>
  <si>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</si>
  <si>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</si>
  <si>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</si>
  <si>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</si>
  <si>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</si>
  <si>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</si>
  <si>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</si>
  <si>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</si>
  <si>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</si>
  <si>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</si>
  <si>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</si>
  <si>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</si>
  <si>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</si>
  <si>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</si>
  <si>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</si>
  <si>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</si>
  <si>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</si>
  <si>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</si>
  <si>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</si>
  <si>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</si>
  <si>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</si>
  <si>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</si>
  <si>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</si>
  <si>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</si>
  <si>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</si>
  <si>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</si>
  <si>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</si>
  <si>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</si>
  <si>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</si>
  <si>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</si>
  <si>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</si>
  <si>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</si>
  <si>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</si>
  <si>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</si>
  <si>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</si>
  <si>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</si>
  <si>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</si>
  <si>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</si>
  <si>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</si>
  <si>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</si>
  <si>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</si>
  <si>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</si>
  <si>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</si>
  <si>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</si>
  <si>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</si>
  <si>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</si>
  <si>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</si>
  <si>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</si>
  <si>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</si>
  <si>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</si>
  <si>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</si>
  <si>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</si>
  <si>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</si>
  <si>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</si>
  <si>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</si>
  <si>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</si>
  <si>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</si>
  <si>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</si>
  <si>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</si>
  <si>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</si>
  <si>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</si>
  <si>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</si>
  <si>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</si>
  <si>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</si>
  <si>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</si>
  <si>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</si>
  <si>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</si>
  <si>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</si>
  <si>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</si>
  <si>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</si>
  <si>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</si>
  <si>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</si>
  <si>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</si>
  <si>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</si>
  <si>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</si>
  <si>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</si>
  <si>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</si>
  <si>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</si>
  <si>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</si>
  <si>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</si>
  <si>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</si>
  <si>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</si>
  <si>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</si>
  <si>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</si>
  <si>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</si>
  <si>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</si>
  <si>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</si>
  <si>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</si>
  <si>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</si>
  <si>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</si>
  <si>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</si>
  <si>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</si>
  <si>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</si>
  <si>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</si>
  <si>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</si>
  <si>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</si>
  <si>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</si>
  <si>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</si>
  <si>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</si>
  <si>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</si>
  <si>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</si>
  <si>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</si>
  <si>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</si>
  <si>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</si>
  <si>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</si>
  <si>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</si>
  <si>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</si>
  <si>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</si>
  <si>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</si>
  <si>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</si>
  <si>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</si>
  <si>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</si>
  <si>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</si>
  <si>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</si>
  <si>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</si>
  <si>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</si>
  <si>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</si>
  <si>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</si>
  <si>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</si>
  <si>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</si>
  <si>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</si>
  <si>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</si>
  <si>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</si>
  <si>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</si>
  <si>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</si>
  <si>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</si>
  <si>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</si>
  <si>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</si>
  <si>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</si>
  <si>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</si>
  <si>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</si>
  <si>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</si>
  <si>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</si>
  <si>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</si>
  <si>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</si>
  <si>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</si>
  <si>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</si>
  <si>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</si>
  <si>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</si>
  <si>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</si>
  <si>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</si>
  <si>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</si>
  <si>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</si>
  <si>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</si>
  <si>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</si>
  <si>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</si>
  <si>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</si>
  <si>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</si>
  <si>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</si>
  <si>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</si>
  <si>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</si>
  <si>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</si>
  <si>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</si>
  <si>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</si>
  <si>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</si>
  <si>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</si>
  <si>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</si>
  <si>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</si>
  <si>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</si>
  <si>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</si>
  <si>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</si>
  <si>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</si>
  <si>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</si>
  <si>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</si>
  <si>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</si>
  <si>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</si>
  <si>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</si>
  <si>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</si>
  <si>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</si>
  <si>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</si>
  <si>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</si>
  <si>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</si>
  <si>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</si>
  <si>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</si>
  <si>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</si>
  <si>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</si>
  <si>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</si>
  <si>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</si>
  <si>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</si>
  <si>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</si>
  <si>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</si>
  <si>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</si>
  <si>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</si>
  <si>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</si>
  <si>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</si>
  <si>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</si>
  <si>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</si>
  <si>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</si>
  <si>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</si>
  <si>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</si>
  <si>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</si>
  <si>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</si>
  <si>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</si>
  <si>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</si>
  <si>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</si>
  <si>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</si>
  <si>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</si>
  <si>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</si>
  <si>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</si>
  <si>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</si>
  <si>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</si>
  <si>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</si>
  <si>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</si>
  <si>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</si>
  <si>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</si>
  <si>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</si>
  <si>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</si>
  <si>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</si>
  <si>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</si>
  <si>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</si>
  <si>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</si>
  <si>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</si>
  <si>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</si>
  <si>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</si>
  <si>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</si>
  <si>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</si>
  <si>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</si>
  <si>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</si>
  <si>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</si>
  <si>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</si>
  <si>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</si>
  <si>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</si>
  <si>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</si>
  <si>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</si>
  <si>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</si>
  <si>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</si>
  <si>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</si>
  <si>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</si>
  <si>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</si>
  <si>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</si>
  <si>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</si>
  <si>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</si>
  <si>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</si>
  <si>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</si>
  <si>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</si>
  <si>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</si>
  <si>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</si>
  <si>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</si>
  <si>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</si>
  <si>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</si>
  <si>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</si>
  <si>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</si>
  <si>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</si>
  <si>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</si>
  <si>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</si>
  <si>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</si>
  <si>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</si>
  <si>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</si>
  <si>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</si>
  <si>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</si>
  <si>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</si>
  <si>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</si>
  <si>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</si>
  <si>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</si>
  <si>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</si>
  <si>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</si>
  <si>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</si>
  <si>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</si>
  <si>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</si>
  <si>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</si>
  <si>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</si>
  <si>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</si>
  <si>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</si>
  <si>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</si>
  <si>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</si>
  <si>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</si>
  <si>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</si>
  <si>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</si>
  <si>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</si>
  <si>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</si>
  <si>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</si>
  <si>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</si>
  <si>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</si>
  <si>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</si>
  <si>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</si>
  <si>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</si>
  <si>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</si>
  <si>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</si>
  <si>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</si>
  <si>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</si>
  <si>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</si>
  <si>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</si>
  <si>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</si>
  <si>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</si>
  <si>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</si>
  <si>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</si>
  <si>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</si>
  <si>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</si>
  <si>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</si>
  <si>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</si>
  <si>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</si>
  <si>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</si>
  <si>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</si>
  <si>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</si>
  <si>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</si>
  <si>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</si>
  <si>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</si>
  <si>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</si>
  <si>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</si>
  <si>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</si>
  <si>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</si>
  <si>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</si>
  <si>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</si>
  <si>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</si>
  <si>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</si>
  <si>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</si>
  <si>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</si>
  <si>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</si>
  <si>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</si>
  <si>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</si>
  <si>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</si>
  <si>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</si>
  <si>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</si>
  <si>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</si>
  <si>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</si>
  <si>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</si>
  <si>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</si>
  <si>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</si>
  <si>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</si>
  <si>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</si>
  <si>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</si>
  <si>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</si>
  <si>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</si>
  <si>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</si>
  <si>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</si>
  <si>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</si>
  <si>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</si>
  <si>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</si>
  <si>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</si>
  <si>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</si>
  <si>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</si>
  <si>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</si>
  <si>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</si>
  <si>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</si>
  <si>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</si>
  <si>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</si>
  <si>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</si>
  <si>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</si>
  <si>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</si>
  <si>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</si>
  <si>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</si>
  <si>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</si>
  <si>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</si>
  <si>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</si>
  <si>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</si>
  <si>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</si>
  <si>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</si>
  <si>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</si>
  <si>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</si>
  <si>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</si>
  <si>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</si>
  <si>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</si>
  <si>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</si>
  <si>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</si>
  <si>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</si>
  <si>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</si>
  <si>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</si>
  <si>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</si>
  <si>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</si>
  <si>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</si>
  <si>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</si>
  <si>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</si>
  <si>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</si>
  <si>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</si>
  <si>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</si>
  <si>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</si>
  <si>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</si>
  <si>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</si>
  <si>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</si>
  <si>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</si>
  <si>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</si>
  <si>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</si>
  <si>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</si>
  <si>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</si>
  <si>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</si>
  <si>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</si>
  <si>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</si>
  <si>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</si>
  <si>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</si>
  <si>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</si>
  <si>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</si>
  <si>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</si>
  <si>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</si>
  <si>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</si>
  <si>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</si>
  <si>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</si>
  <si>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</si>
  <si>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</si>
  <si>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</si>
  <si>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</si>
  <si>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</si>
  <si>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</si>
  <si>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</si>
  <si>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</si>
  <si>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</si>
  <si>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</si>
  <si>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</si>
  <si>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</si>
  <si>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</si>
  <si>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</si>
  <si>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</si>
  <si>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</si>
  <si>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</si>
  <si>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</si>
  <si>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</si>
  <si>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</si>
  <si>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</si>
  <si>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</si>
  <si>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</si>
  <si>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</si>
  <si>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</si>
  <si>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</si>
  <si>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</si>
  <si>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</si>
  <si>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</si>
  <si>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</si>
  <si>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</si>
  <si>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</si>
  <si>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</si>
  <si>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</si>
  <si>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</si>
  <si>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</si>
  <si>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</si>
  <si>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</si>
  <si>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</si>
  <si>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</si>
  <si>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</si>
  <si>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</si>
  <si>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</si>
  <si>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</si>
  <si>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</si>
  <si>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</si>
  <si>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</si>
  <si>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</si>
  <si>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</si>
  <si>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</si>
  <si>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</si>
  <si>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</si>
  <si>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</si>
  <si>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</si>
  <si>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</si>
  <si>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</si>
  <si>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</si>
  <si>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</si>
  <si>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</si>
  <si>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</si>
  <si>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</si>
  <si>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</si>
  <si>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</si>
  <si>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</si>
  <si>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</si>
  <si>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</si>
  <si>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</si>
  <si>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</si>
  <si>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</si>
  <si>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</si>
  <si>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</si>
  <si>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</si>
  <si>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</si>
  <si>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</si>
  <si>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</si>
  <si>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</si>
  <si>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</si>
  <si>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</si>
  <si>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</si>
  <si>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</si>
  <si>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</si>
  <si>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</si>
  <si>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</si>
  <si>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</si>
  <si>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</si>
  <si>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</si>
  <si>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</si>
  <si>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</si>
  <si>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</si>
  <si>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</si>
  <si>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</si>
  <si>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</si>
  <si>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</si>
  <si>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</si>
  <si>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</si>
  <si>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</si>
  <si>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</si>
  <si>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</si>
  <si>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</si>
  <si>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</si>
  <si>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</si>
  <si>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</si>
  <si>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</si>
  <si>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</si>
  <si>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</si>
  <si>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</si>
  <si>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</si>
  <si>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</si>
  <si>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</si>
  <si>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</si>
  <si>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</si>
  <si>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</si>
  <si>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</si>
  <si>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</si>
  <si>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</si>
  <si>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</si>
  <si>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</si>
  <si>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</si>
  <si>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</si>
  <si>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</si>
  <si>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</si>
  <si>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</si>
  <si>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</si>
  <si>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</si>
  <si>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</si>
  <si>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</si>
  <si>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</si>
  <si>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</si>
  <si>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</si>
  <si>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</si>
  <si>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</si>
  <si>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</si>
  <si>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</si>
  <si>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</si>
  <si>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</si>
  <si>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</si>
  <si>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</si>
  <si>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</si>
  <si>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</si>
  <si>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</si>
  <si>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</si>
  <si>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</si>
  <si>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</si>
  <si>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</si>
  <si>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</si>
  <si>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</si>
  <si>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</si>
  <si>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</si>
  <si>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</si>
  <si>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</si>
  <si>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</si>
  <si>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</si>
  <si>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</si>
  <si>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</si>
  <si>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</si>
  <si>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</si>
  <si>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</si>
  <si>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</si>
  <si>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</si>
  <si>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</si>
  <si>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</si>
  <si>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</si>
  <si>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</si>
  <si>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</si>
  <si>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</si>
  <si>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</si>
  <si>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</si>
  <si>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</si>
  <si>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</si>
  <si>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</si>
  <si>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</si>
  <si>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</si>
  <si>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</si>
  <si>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</si>
  <si>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</si>
  <si>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</si>
  <si>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</si>
  <si>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</si>
  <si>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</si>
  <si>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</si>
  <si>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</si>
  <si>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</si>
  <si>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</si>
  <si>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</si>
  <si>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</si>
  <si>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</si>
  <si>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</si>
  <si>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</si>
  <si>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</si>
  <si>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</si>
  <si>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</si>
  <si>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</si>
  <si>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</si>
  <si>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</si>
  <si>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</si>
  <si>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</si>
  <si>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</si>
  <si>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</si>
  <si>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</si>
  <si>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</si>
  <si>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</si>
  <si>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</si>
  <si>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</si>
  <si>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</si>
  <si>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</si>
  <si>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</si>
  <si>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</si>
  <si>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</si>
  <si>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</si>
  <si>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</si>
  <si>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</si>
  <si>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</si>
  <si>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</si>
  <si>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</si>
  <si>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</si>
  <si>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</si>
  <si>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</si>
  <si>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</si>
  <si>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</si>
  <si>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</si>
  <si>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</si>
  <si>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</si>
  <si>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</si>
  <si>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</si>
  <si>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</si>
  <si>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</si>
  <si>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</si>
  <si>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</si>
  <si>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</si>
  <si>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</si>
  <si>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</si>
  <si>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</si>
  <si>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</si>
  <si>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</si>
  <si>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</si>
  <si>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</si>
  <si>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</si>
  <si>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</si>
  <si>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</si>
  <si>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</si>
  <si>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</si>
  <si>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</si>
  <si>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</si>
  <si>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</si>
  <si>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</si>
  <si>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</si>
  <si>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</si>
  <si>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</si>
  <si>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</si>
  <si>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</si>
  <si>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</si>
  <si>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</si>
  <si>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</si>
  <si>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</si>
  <si>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</si>
  <si>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</si>
  <si>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</si>
  <si>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</si>
  <si>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</si>
  <si>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</si>
  <si>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</si>
  <si>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</si>
  <si>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</si>
  <si>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</si>
  <si>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</si>
  <si>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</si>
  <si>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</si>
  <si>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</si>
  <si>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</si>
  <si>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</si>
  <si>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</si>
  <si>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</si>
  <si>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</si>
  <si>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</si>
  <si>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</si>
  <si>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</si>
  <si>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</si>
  <si>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</si>
  <si>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</si>
  <si>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</si>
  <si>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</si>
  <si>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</si>
  <si>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</si>
  <si>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</si>
  <si>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</si>
  <si>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</si>
  <si>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</si>
  <si>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</si>
  <si>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</si>
  <si>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</si>
  <si>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</si>
  <si>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</si>
  <si>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</si>
  <si>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</si>
  <si>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</si>
  <si>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</si>
  <si>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</si>
  <si>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</si>
  <si>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</si>
  <si>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</si>
  <si>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</si>
  <si>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</si>
  <si>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</si>
  <si>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</si>
  <si>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</si>
  <si>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</si>
  <si>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</si>
  <si>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</si>
  <si>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</si>
  <si>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</si>
  <si>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</si>
  <si>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</si>
  <si>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</si>
  <si>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</si>
  <si>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</si>
  <si>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</si>
  <si>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</si>
  <si>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</si>
  <si>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</si>
  <si>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</si>
  <si>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</si>
  <si>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</si>
  <si>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</si>
  <si>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</si>
  <si>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</si>
  <si>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</si>
  <si>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</si>
  <si>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</si>
  <si>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</si>
  <si>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</si>
  <si>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</si>
  <si>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</si>
  <si>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</si>
  <si>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</si>
  <si>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</si>
  <si>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</si>
  <si>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</si>
  <si>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</si>
  <si>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</si>
  <si>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</si>
  <si>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</si>
  <si>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</si>
  <si>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</si>
  <si>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</si>
  <si>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</si>
  <si>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</si>
  <si>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</si>
  <si>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</si>
  <si>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</si>
  <si>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</si>
  <si>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</si>
  <si>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</si>
  <si>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</si>
  <si>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</si>
  <si>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</si>
  <si>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</si>
  <si>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</si>
  <si>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</si>
  <si>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</si>
  <si>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</si>
  <si>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</si>
  <si>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</si>
  <si>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</si>
  <si>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</si>
  <si>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</si>
  <si>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</si>
  <si>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</si>
  <si>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</si>
  <si>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</si>
  <si>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</si>
  <si>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</si>
  <si>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</si>
  <si>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</si>
  <si>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</si>
  <si>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</si>
  <si>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</si>
  <si>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</si>
  <si>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</si>
  <si>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</si>
  <si>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</si>
  <si>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</si>
  <si>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</si>
  <si>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</si>
  <si>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</si>
  <si>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</si>
  <si>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</si>
  <si>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</si>
  <si>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</si>
  <si>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</si>
  <si>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</si>
  <si>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</si>
  <si>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</si>
  <si>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</si>
  <si>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</si>
  <si>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</si>
  <si>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</si>
  <si>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</si>
  <si>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</si>
  <si>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</si>
  <si>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</si>
  <si>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</si>
  <si>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</si>
  <si>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</si>
  <si>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</si>
  <si>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</si>
  <si>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</si>
  <si>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</si>
  <si>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</si>
  <si>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</si>
  <si>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</si>
  <si>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</si>
  <si>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</si>
  <si>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</si>
  <si>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</si>
  <si>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</si>
  <si>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</si>
  <si>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</si>
  <si>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</si>
  <si>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</si>
  <si>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</si>
  <si>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</si>
  <si>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</si>
  <si>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</si>
  <si>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</si>
  <si>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</si>
  <si>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</si>
  <si>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</si>
  <si>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</si>
  <si>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</si>
  <si>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</si>
  <si>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</si>
  <si>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</si>
  <si>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</si>
  <si>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</si>
  <si>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</si>
  <si>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</si>
  <si>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</si>
  <si>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</si>
  <si>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</si>
  <si>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</si>
  <si>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</si>
  <si>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</si>
  <si>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</si>
  <si>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</si>
  <si>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</si>
  <si>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</si>
  <si>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</si>
  <si>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</si>
  <si>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</si>
  <si>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</si>
  <si>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</si>
  <si>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</si>
  <si>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</si>
  <si>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</si>
  <si>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</si>
  <si>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</si>
  <si>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</si>
  <si>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</si>
  <si>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</si>
  <si>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</si>
  <si>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</si>
  <si>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</si>
  <si>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</si>
  <si>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</si>
  <si>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</si>
  <si>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</si>
  <si>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</si>
  <si>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</si>
  <si>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</si>
  <si>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</si>
  <si>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</si>
  <si>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</si>
  <si>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</si>
  <si>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</si>
  <si>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</si>
  <si>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</si>
  <si>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</si>
  <si>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</si>
  <si>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</si>
  <si>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</si>
  <si>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</si>
  <si>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</si>
  <si>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</si>
  <si>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</si>
  <si>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</si>
  <si>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</si>
  <si>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</si>
  <si>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</si>
  <si>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</si>
  <si>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</si>
  <si>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</si>
  <si>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</si>
  <si>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</si>
  <si>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</si>
  <si>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</si>
  <si>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</si>
  <si>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</si>
  <si>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</si>
  <si>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</si>
  <si>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</si>
  <si>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</si>
  <si>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</si>
  <si>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</si>
  <si>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</si>
  <si>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</si>
  <si>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</si>
  <si>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</si>
  <si>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</si>
  <si>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</si>
  <si>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</si>
  <si>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</si>
  <si>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</si>
  <si>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</si>
  <si>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</si>
  <si>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</si>
  <si>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</si>
  <si>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</si>
  <si>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</si>
  <si>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</si>
  <si>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</si>
  <si>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</si>
  <si>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</si>
  <si>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</si>
  <si>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</si>
  <si>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</si>
  <si>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</si>
  <si>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</si>
  <si>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</si>
  <si>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</si>
  <si>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</si>
  <si>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</si>
  <si>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</si>
  <si>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</si>
  <si>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</si>
  <si>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</si>
  <si>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</si>
  <si>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</si>
  <si>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</si>
  <si>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</si>
  <si>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</si>
  <si>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</si>
  <si>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</si>
  <si>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</si>
  <si>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</si>
  <si>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</si>
  <si>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</si>
  <si>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</si>
  <si>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</si>
  <si>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</si>
  <si>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</si>
  <si>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</si>
  <si>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</si>
  <si>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</si>
  <si>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</si>
  <si>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</si>
  <si>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</si>
  <si>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</si>
  <si>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</si>
  <si>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</si>
  <si>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</si>
  <si>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</si>
  <si>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</si>
  <si>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</si>
  <si>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</si>
  <si>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</si>
  <si>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</si>
  <si>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</si>
  <si>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</si>
  <si>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</si>
  <si>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</si>
  <si>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</si>
  <si>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</si>
  <si>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</si>
  <si>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</si>
  <si>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</si>
  <si>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</si>
  <si>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</si>
  <si>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</si>
  <si>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</si>
  <si>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</si>
  <si>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</si>
  <si>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</si>
  <si>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</si>
  <si>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</si>
  <si>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</si>
  <si>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</si>
  <si>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</si>
  <si>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</si>
  <si>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</si>
  <si>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</si>
  <si>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</si>
  <si>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</si>
  <si>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</si>
  <si>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</si>
  <si>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</si>
  <si>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</si>
  <si>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</si>
  <si>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</si>
  <si>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</si>
  <si>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</si>
  <si>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</si>
  <si>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</si>
  <si>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</si>
  <si>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</si>
  <si>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</si>
  <si>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</si>
  <si>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</si>
  <si>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</si>
  <si>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</si>
  <si>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</si>
  <si>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</si>
  <si>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</si>
  <si>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</si>
  <si>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</si>
  <si>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</si>
  <si>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</si>
  <si>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</si>
  <si>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</si>
  <si>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</si>
  <si>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</si>
  <si>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</si>
  <si>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</si>
  <si>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</si>
  <si>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</si>
  <si>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</si>
  <si>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</si>
  <si>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</si>
  <si>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</si>
  <si>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</si>
  <si>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</si>
  <si>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</si>
  <si>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</si>
  <si>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</si>
  <si>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</si>
  <si>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</si>
  <si>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</si>
  <si>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</si>
  <si>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</si>
  <si>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</si>
  <si>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</si>
  <si>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</si>
  <si>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</si>
  <si>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</si>
  <si>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</si>
  <si>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</si>
  <si>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</si>
  <si>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</si>
  <si>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</si>
  <si>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</si>
  <si>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</si>
  <si>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</si>
  <si>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</si>
  <si>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</si>
  <si>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</si>
  <si>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</si>
  <si>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</si>
  <si>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</si>
  <si>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</si>
  <si>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</si>
  <si>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</si>
  <si>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</si>
  <si>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</si>
  <si>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</si>
  <si>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</si>
  <si>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</si>
  <si>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</si>
  <si>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</si>
  <si>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</si>
  <si>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</si>
  <si>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</si>
  <si>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</si>
  <si>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</si>
  <si>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</si>
  <si>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</si>
  <si>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</si>
  <si>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</si>
  <si>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</si>
  <si>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</si>
  <si>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</si>
  <si>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</si>
  <si>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</si>
  <si>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</si>
  <si>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</si>
  <si>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</si>
  <si>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</si>
  <si>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</si>
  <si>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</si>
  <si>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</si>
  <si>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</si>
  <si>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</si>
  <si>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</si>
  <si>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</si>
  <si>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</si>
  <si>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</si>
  <si>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</si>
  <si>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</si>
  <si>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</si>
  <si>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</si>
  <si>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</si>
  <si>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</si>
  <si>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</si>
  <si>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</si>
  <si>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</si>
  <si>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</si>
  <si>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</si>
  <si>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</si>
  <si>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</si>
  <si>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</si>
  <si>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</si>
  <si>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</si>
  <si>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</si>
  <si>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</si>
  <si>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</si>
  <si>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</si>
  <si>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</si>
  <si>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</si>
  <si>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</si>
  <si>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</si>
  <si>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</si>
  <si>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</si>
  <si>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</si>
  <si>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</si>
  <si>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</si>
  <si>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</si>
  <si>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</si>
  <si>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</si>
  <si>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</si>
  <si>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</si>
  <si>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</si>
  <si>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</si>
  <si>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</si>
  <si>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</si>
  <si>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</si>
  <si>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</si>
  <si>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</si>
  <si>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</si>
  <si>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</si>
  <si>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</si>
  <si>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</si>
  <si>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</si>
  <si>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</si>
  <si>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</si>
  <si>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</si>
  <si>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</si>
  <si>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</si>
  <si>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</si>
  <si>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</si>
  <si>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</si>
  <si>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</si>
  <si>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</si>
  <si>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</si>
  <si>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</si>
  <si>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</si>
  <si>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</si>
  <si>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</si>
  <si>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</si>
  <si>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</si>
  <si>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</si>
  <si>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</si>
  <si>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</si>
  <si>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</si>
  <si>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</si>
  <si>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</si>
  <si>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</si>
  <si>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</si>
  <si>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</si>
  <si>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</si>
  <si>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</si>
  <si>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</si>
  <si>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</si>
  <si>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</si>
  <si>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</si>
  <si>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</si>
  <si>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</si>
  <si>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</si>
  <si>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</si>
  <si>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</si>
  <si>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</si>
  <si>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</si>
  <si>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</si>
  <si>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</si>
  <si>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</si>
  <si>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</si>
  <si>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</si>
  <si>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</si>
  <si>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</si>
  <si>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</si>
  <si>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</si>
  <si>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</si>
  <si>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</si>
  <si>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</si>
  <si>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</si>
  <si>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</si>
  <si>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</si>
  <si>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</si>
  <si>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</si>
  <si>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</si>
  <si>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</si>
  <si>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</si>
  <si>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</si>
  <si>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</si>
  <si>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</si>
  <si>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</si>
  <si>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</si>
  <si>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</si>
  <si>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</si>
  <si>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</si>
  <si>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</si>
  <si>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</si>
  <si>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</si>
  <si>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</si>
  <si>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</si>
  <si>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</si>
  <si>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</si>
  <si>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</si>
  <si>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</si>
  <si>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</si>
  <si>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</si>
  <si>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</si>
  <si>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</si>
  <si>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</si>
  <si>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</si>
  <si>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</si>
  <si>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</si>
  <si>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</si>
  <si>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</si>
  <si>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</si>
  <si>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</si>
  <si>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</si>
  <si>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</si>
  <si>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</si>
  <si>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</si>
  <si>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</si>
  <si>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</si>
  <si>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</si>
  <si>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</si>
  <si>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</si>
  <si>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</si>
  <si>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</si>
  <si>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</si>
  <si>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</si>
  <si>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</si>
  <si>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</si>
  <si>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</si>
  <si>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</si>
  <si>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</si>
  <si>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</si>
  <si>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</si>
  <si>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</si>
  <si>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</si>
  <si>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</si>
  <si>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</si>
  <si>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</si>
  <si>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</si>
  <si>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</si>
  <si>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</si>
  <si>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</si>
  <si>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</si>
  <si>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</si>
  <si>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</si>
  <si>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</si>
  <si>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</si>
  <si>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</si>
  <si>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</si>
  <si>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</si>
  <si>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</si>
  <si>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</si>
  <si>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</si>
  <si>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</si>
  <si>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</si>
  <si>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</si>
  <si>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</si>
  <si>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</si>
  <si>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</si>
  <si>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</si>
  <si>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</si>
  <si>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</si>
  <si>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</si>
  <si>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</si>
  <si>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</si>
  <si>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</si>
  <si>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</si>
  <si>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</si>
  <si>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</si>
  <si>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</si>
  <si>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</si>
  <si>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</si>
  <si>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</si>
  <si>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</si>
  <si>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</si>
  <si>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</si>
  <si>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</si>
  <si>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</si>
  <si>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</si>
  <si>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</si>
  <si>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</si>
  <si>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</si>
  <si>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</si>
  <si>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</si>
  <si>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</si>
  <si>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</si>
  <si>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</si>
  <si>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</si>
  <si>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</si>
  <si>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</si>
  <si>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</si>
  <si>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</si>
  <si>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</si>
  <si>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</si>
  <si>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</si>
  <si>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</si>
  <si>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</si>
  <si>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</si>
  <si>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</si>
  <si>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</si>
  <si>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</si>
  <si>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</si>
  <si>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</si>
  <si>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</si>
  <si>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</si>
  <si>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</si>
  <si>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</si>
  <si>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</si>
  <si>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</si>
  <si>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</si>
  <si>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</si>
  <si>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</si>
  <si>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</si>
  <si>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</si>
  <si>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</si>
  <si>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</si>
  <si>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</si>
  <si>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</si>
  <si>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</si>
  <si>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</si>
  <si>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</si>
  <si>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</si>
  <si>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</si>
  <si>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</si>
  <si>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</si>
  <si>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</si>
  <si>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</si>
  <si>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</si>
  <si>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</si>
  <si>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</si>
  <si>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</si>
  <si>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</si>
  <si>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</si>
  <si>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</si>
  <si>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</si>
  <si>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</si>
  <si>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</si>
  <si>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</si>
  <si>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</si>
  <si>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</si>
  <si>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</si>
  <si>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</si>
  <si>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</si>
  <si>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</si>
  <si>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</si>
  <si>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</si>
  <si>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</si>
  <si>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</si>
  <si>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</si>
  <si>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</si>
  <si>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</si>
  <si>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</si>
  <si>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</si>
  <si>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</si>
  <si>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</si>
  <si>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</si>
  <si>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</si>
  <si>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</si>
  <si>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</si>
  <si>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</si>
  <si>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</si>
  <si>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</si>
  <si>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</si>
  <si>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</si>
  <si>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</si>
  <si>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</si>
  <si>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</si>
  <si>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</si>
  <si>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</si>
  <si>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</si>
  <si>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</si>
  <si>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</si>
  <si>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</si>
  <si>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</si>
  <si>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</si>
  <si>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</si>
  <si>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</si>
  <si>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</si>
  <si>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</si>
  <si>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</si>
  <si>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</si>
  <si>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</si>
  <si>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</si>
  <si>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</si>
  <si>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</si>
  <si>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</si>
  <si>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</si>
  <si>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</si>
  <si>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</si>
  <si>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</si>
  <si>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</si>
  <si>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</si>
  <si>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</si>
  <si>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</si>
  <si>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</si>
  <si>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</si>
  <si>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</si>
  <si>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</si>
  <si>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</si>
  <si>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</si>
  <si>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</si>
  <si>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</si>
  <si>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</si>
  <si>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</si>
  <si>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</si>
  <si>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</si>
  <si>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</si>
  <si>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</si>
  <si>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</si>
  <si>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</si>
  <si>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</si>
  <si>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</si>
  <si>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</si>
  <si>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</si>
  <si>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</si>
  <si>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</si>
  <si>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</si>
  <si>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</si>
  <si>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</si>
  <si>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</si>
  <si>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</si>
  <si>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</si>
  <si>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</si>
  <si>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</si>
  <si>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</si>
  <si>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</si>
  <si>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</si>
  <si>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</si>
  <si>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</si>
  <si>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</si>
  <si>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</si>
  <si>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</si>
  <si>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</si>
  <si>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</si>
  <si>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</si>
  <si>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</si>
  <si>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</si>
  <si>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</si>
  <si>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</si>
  <si>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</si>
  <si>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</si>
  <si>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</si>
  <si>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</si>
  <si>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</si>
  <si>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</si>
  <si>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</si>
  <si>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</si>
  <si>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</si>
  <si>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</si>
  <si>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</si>
  <si>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</si>
  <si>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</si>
  <si>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</si>
  <si>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</si>
  <si>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</si>
  <si>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</si>
  <si>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</si>
  <si>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</si>
  <si>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</si>
  <si>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</si>
  <si>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</si>
  <si>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</si>
  <si>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</si>
  <si>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</si>
  <si>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</si>
  <si>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</si>
  <si>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</si>
  <si>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</si>
  <si>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</si>
  <si>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</si>
  <si>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</si>
  <si>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</si>
  <si>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</si>
  <si>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</si>
  <si>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</si>
  <si>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</si>
  <si>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</si>
  <si>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</si>
  <si>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</si>
  <si>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</si>
  <si>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</si>
  <si>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</si>
  <si>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</si>
  <si>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</si>
  <si>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</si>
  <si>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</si>
  <si>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</si>
  <si>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</si>
  <si>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</si>
  <si>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</si>
  <si>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</si>
  <si>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</si>
  <si>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</si>
  <si>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</si>
  <si>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</si>
  <si>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</si>
  <si>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</si>
  <si>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</si>
  <si>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</si>
  <si>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</si>
  <si>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</si>
  <si>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</si>
  <si>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</si>
  <si>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</si>
  <si>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</si>
  <si>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</si>
  <si>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</si>
  <si>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</si>
  <si>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</si>
  <si>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</si>
  <si>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</si>
  <si>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</si>
  <si>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</si>
  <si>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</si>
  <si>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</si>
  <si>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</si>
  <si>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</si>
  <si>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</si>
  <si>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</si>
  <si>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</si>
  <si>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</si>
  <si>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</si>
  <si>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</si>
  <si>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</si>
  <si>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</si>
  <si>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</si>
  <si>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</si>
  <si>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</si>
  <si>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</si>
  <si>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</si>
  <si>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</si>
  <si>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</si>
  <si>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</si>
  <si>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</si>
  <si>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</si>
  <si>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</si>
  <si>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</si>
  <si>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</si>
  <si>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</si>
  <si>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</si>
  <si>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</si>
  <si>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</si>
  <si>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</si>
  <si>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</si>
  <si>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</si>
  <si>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</si>
  <si>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</si>
  <si>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</si>
  <si>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</si>
  <si>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</si>
  <si>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</si>
  <si>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</si>
  <si>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</si>
  <si>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</si>
  <si>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</si>
  <si>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</si>
  <si>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</si>
  <si>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</si>
  <si>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</si>
  <si>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</si>
  <si>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</si>
  <si>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</si>
  <si>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</si>
  <si>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</si>
  <si>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</si>
  <si>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</si>
  <si>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</si>
  <si>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</si>
  <si>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</si>
  <si>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</si>
  <si>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</si>
  <si>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</si>
  <si>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</si>
  <si>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</si>
  <si>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</si>
  <si>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</si>
  <si>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</si>
  <si>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</si>
  <si>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</si>
  <si>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</si>
  <si>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</si>
  <si>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</si>
  <si>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</si>
  <si>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</si>
  <si>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</si>
  <si>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</si>
  <si>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</si>
  <si>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</si>
  <si>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</si>
  <si>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</si>
  <si>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</si>
  <si>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</si>
  <si>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</si>
  <si>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</si>
  <si>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</si>
  <si>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</si>
  <si>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</si>
  <si>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</si>
  <si>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</si>
  <si>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</si>
  <si>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</si>
  <si>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</si>
  <si>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</si>
  <si>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</si>
  <si>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</si>
  <si>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</si>
  <si>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</si>
  <si>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</si>
  <si>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</si>
  <si>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</si>
  <si>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</si>
  <si>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</si>
  <si>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</si>
  <si>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</si>
  <si>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</si>
  <si>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</si>
  <si>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</si>
  <si>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</si>
  <si>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</si>
  <si>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</si>
  <si>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</si>
  <si>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</si>
  <si>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</si>
  <si>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</si>
  <si>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</si>
  <si>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</si>
  <si>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</si>
  <si>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</si>
  <si>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</si>
  <si>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</si>
  <si>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</si>
  <si>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</si>
  <si>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</si>
  <si>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</si>
  <si>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</si>
  <si>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</si>
  <si>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</si>
  <si>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</si>
  <si>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</si>
  <si>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</si>
  <si>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</si>
  <si>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</si>
  <si>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</si>
  <si>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</si>
  <si>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</si>
  <si>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</si>
  <si>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</si>
  <si>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</si>
  <si>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</si>
  <si>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</si>
  <si>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</si>
  <si>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</si>
  <si>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</si>
  <si>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</si>
  <si>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</si>
  <si>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</si>
  <si>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</si>
  <si>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</si>
  <si>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</si>
  <si>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</si>
  <si>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</si>
  <si>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</si>
  <si>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</si>
  <si>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</si>
  <si>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</si>
  <si>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</si>
  <si>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</si>
  <si>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</si>
  <si>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</si>
  <si>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</si>
  <si>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</si>
  <si>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</si>
  <si>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</si>
  <si>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</si>
  <si>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</si>
  <si>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</si>
  <si>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</si>
  <si>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</si>
  <si>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</si>
  <si>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</si>
  <si>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</si>
  <si>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</si>
  <si>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</si>
  <si>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</si>
  <si>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</si>
  <si>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</si>
  <si>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</si>
  <si>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</si>
  <si>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</si>
  <si>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</si>
  <si>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</si>
  <si>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</si>
  <si>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</si>
  <si>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</si>
  <si>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</si>
  <si>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</si>
  <si>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</si>
  <si>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</si>
  <si>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</si>
  <si>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</si>
  <si>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</si>
  <si>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</si>
  <si>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</si>
  <si>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</si>
  <si>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</si>
  <si>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</si>
  <si>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</si>
  <si>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</si>
  <si>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</si>
  <si>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</si>
  <si>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</si>
  <si>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</si>
  <si>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</si>
  <si>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</si>
  <si>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</si>
  <si>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</si>
  <si>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</si>
  <si>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</si>
  <si>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</si>
  <si>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</si>
  <si>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</si>
  <si>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</si>
  <si>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</si>
  <si>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</si>
  <si>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</si>
  <si>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</si>
  <si>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</si>
  <si>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</si>
  <si>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</si>
  <si>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</si>
  <si>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</si>
  <si>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</si>
  <si>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</si>
  <si>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</si>
  <si>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</si>
  <si>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</si>
  <si>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</si>
  <si>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</si>
  <si>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</si>
  <si>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</si>
  <si>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</si>
  <si>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</si>
  <si>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</si>
  <si>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</si>
  <si>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</si>
  <si>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</si>
  <si>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</si>
  <si>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</si>
  <si>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</si>
  <si>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</si>
  <si>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</si>
  <si>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</si>
  <si>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</si>
  <si>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</si>
  <si>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</si>
  <si>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</si>
  <si>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</si>
  <si>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</si>
  <si>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</si>
  <si>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</si>
  <si>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</si>
  <si>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</si>
  <si>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</si>
  <si>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</si>
  <si>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</si>
  <si>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</si>
  <si>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</si>
  <si>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</si>
  <si>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</si>
  <si>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</si>
  <si>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</si>
  <si>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</si>
  <si>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</si>
  <si>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</si>
  <si>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</si>
  <si>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</si>
  <si>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</si>
  <si>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</si>
  <si>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</si>
  <si>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</si>
  <si>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</si>
  <si>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</si>
  <si>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</si>
  <si>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</si>
  <si>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</si>
  <si>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</si>
  <si>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</si>
  <si>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</si>
  <si>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</si>
  <si>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</si>
  <si>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</si>
  <si>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</si>
  <si>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</si>
  <si>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</si>
  <si>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</si>
  <si>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</si>
  <si>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</si>
  <si>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</si>
  <si>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</si>
  <si>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</si>
  <si>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</si>
  <si>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</si>
  <si>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</si>
  <si>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</si>
  <si>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</si>
  <si>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</si>
  <si>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</si>
  <si>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</si>
  <si>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</si>
  <si>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</si>
  <si>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</si>
  <si>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</si>
  <si>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</si>
  <si>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</si>
  <si>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</si>
  <si>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</si>
  <si>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</si>
  <si>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</si>
  <si>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</si>
  <si>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</si>
  <si>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</si>
  <si>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</si>
  <si>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</si>
  <si>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</si>
  <si>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</si>
  <si>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</si>
  <si>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</si>
  <si>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</si>
  <si>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</si>
  <si>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</si>
  <si>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</si>
  <si>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</si>
  <si>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</si>
  <si>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</si>
  <si>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</si>
  <si>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</si>
  <si>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</si>
  <si>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</si>
  <si>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</si>
  <si>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</si>
  <si>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</si>
  <si>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</si>
  <si>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</si>
  <si>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</si>
  <si>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</si>
  <si>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</si>
  <si>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</si>
  <si>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</si>
  <si>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</si>
  <si>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</si>
  <si>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</si>
  <si>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</si>
  <si>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</si>
  <si>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</si>
  <si>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</si>
  <si>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</si>
  <si>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</si>
  <si>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</si>
  <si>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</si>
  <si>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</si>
  <si>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</si>
  <si>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</si>
  <si>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</si>
  <si>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</si>
  <si>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</si>
  <si>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</si>
  <si>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</si>
  <si>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</si>
  <si>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</si>
  <si>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</si>
  <si>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</si>
  <si>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</si>
  <si>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</si>
  <si>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</si>
  <si>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</si>
  <si>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</si>
  <si>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</si>
  <si>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</si>
  <si>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</si>
  <si>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</si>
  <si>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</si>
  <si>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</si>
  <si>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</si>
  <si>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</si>
  <si>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</si>
  <si>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</si>
  <si>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</si>
  <si>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</si>
  <si>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</si>
  <si>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</si>
  <si>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</si>
  <si>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</si>
  <si>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</si>
  <si>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</si>
  <si>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</si>
  <si>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</si>
  <si>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</si>
  <si>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</si>
  <si>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</si>
  <si>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</si>
  <si>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</si>
  <si>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</si>
  <si>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</si>
  <si>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</si>
  <si>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</si>
  <si>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</si>
  <si>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</si>
  <si>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</si>
  <si>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</si>
  <si>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</si>
  <si>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</si>
  <si>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</si>
  <si>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</si>
  <si>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</si>
  <si>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</si>
  <si>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</si>
  <si>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</si>
  <si>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</si>
  <si>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</si>
  <si>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</si>
  <si>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</si>
  <si>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</si>
  <si>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</si>
  <si>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</si>
  <si>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</si>
  <si>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</si>
  <si>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</si>
  <si>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</si>
  <si>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</si>
  <si>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</si>
  <si>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</si>
  <si>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</si>
  <si>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</si>
  <si>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</si>
  <si>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</si>
  <si>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</si>
  <si>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</si>
  <si>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</si>
  <si>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</si>
  <si>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</si>
  <si>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</si>
  <si>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</si>
  <si>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</si>
  <si>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</si>
  <si>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</si>
  <si>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</si>
  <si>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</si>
  <si>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</si>
  <si>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</si>
  <si>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</si>
  <si>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</si>
  <si>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</si>
  <si>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</si>
  <si>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</si>
  <si>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</si>
  <si>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</si>
  <si>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</si>
  <si>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</si>
  <si>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</si>
  <si>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</si>
  <si>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</si>
  <si>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</si>
  <si>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</si>
  <si>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</si>
  <si>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</si>
  <si>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</si>
  <si>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</si>
  <si>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</si>
  <si>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</si>
  <si>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</si>
  <si>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</si>
  <si>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</si>
  <si>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</si>
  <si>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</si>
  <si>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</si>
  <si>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</si>
  <si>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</si>
  <si>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</si>
  <si>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</si>
  <si>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</si>
  <si>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</si>
  <si>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</si>
  <si>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</si>
  <si>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</si>
  <si>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</si>
  <si>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</si>
  <si>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</si>
  <si>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</si>
  <si>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</si>
  <si>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</si>
  <si>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</si>
  <si>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</si>
  <si>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</si>
  <si>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</si>
  <si>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</si>
  <si>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</si>
  <si>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</si>
  <si>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</si>
  <si>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</si>
  <si>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</si>
  <si>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</si>
  <si>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</si>
  <si>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</si>
  <si>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</si>
  <si>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</si>
  <si>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</si>
  <si>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</si>
  <si>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</si>
  <si>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</si>
  <si>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</si>
  <si>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</si>
  <si>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</si>
  <si>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</si>
  <si>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</si>
  <si>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</si>
  <si>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</si>
  <si>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</si>
  <si>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</si>
  <si>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</si>
  <si>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</si>
  <si>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</si>
  <si>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</si>
  <si>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</si>
  <si>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</si>
  <si>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</si>
  <si>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</si>
  <si>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</si>
  <si>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</si>
  <si>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</si>
  <si>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</si>
  <si>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</si>
  <si>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</si>
  <si>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</si>
  <si>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</si>
  <si>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</si>
  <si>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</si>
  <si>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</si>
  <si>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</si>
  <si>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</si>
  <si>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</si>
  <si>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</si>
  <si>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</si>
  <si>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</si>
  <si>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</si>
  <si>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</si>
  <si>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</si>
  <si>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</si>
  <si>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</si>
  <si>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</si>
  <si>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</si>
  <si>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</si>
  <si>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</si>
  <si>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</si>
  <si>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</si>
  <si>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</si>
  <si>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</si>
  <si>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</si>
  <si>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</si>
  <si>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</si>
  <si>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</si>
  <si>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</si>
  <si>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</si>
  <si>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</si>
  <si>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</si>
  <si>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</si>
  <si>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</si>
  <si>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</si>
  <si>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</si>
  <si>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</si>
  <si>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</si>
  <si>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</si>
  <si>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</si>
  <si>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</si>
  <si>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</si>
  <si>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</si>
  <si>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</si>
  <si>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</si>
  <si>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</si>
  <si>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</si>
  <si>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</si>
  <si>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</si>
  <si>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</si>
  <si>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</si>
  <si>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</si>
  <si>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</si>
  <si>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</si>
  <si>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</si>
  <si>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</si>
  <si>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</si>
  <si>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</si>
  <si>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</si>
  <si>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</si>
  <si>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</si>
  <si>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</si>
  <si>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</si>
  <si>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</si>
  <si>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</si>
  <si>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</si>
  <si>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</si>
  <si>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</si>
  <si>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</si>
  <si>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</si>
  <si>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</si>
  <si>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</si>
  <si>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</si>
  <si>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</si>
  <si>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</si>
  <si>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</si>
  <si>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</si>
  <si>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</si>
  <si>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</si>
  <si>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</si>
  <si>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</si>
  <si>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</si>
  <si>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</si>
  <si>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</si>
  <si>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</si>
  <si>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</si>
  <si>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</si>
  <si>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</si>
  <si>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</si>
  <si>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</si>
  <si>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</si>
  <si>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</si>
  <si>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</si>
  <si>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</si>
  <si>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</si>
  <si>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</si>
  <si>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</si>
  <si>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</si>
  <si>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</si>
  <si>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</si>
  <si>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</si>
  <si>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</si>
  <si>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</si>
  <si>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</si>
  <si>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</si>
  <si>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</si>
  <si>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</si>
  <si>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</si>
  <si>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</si>
  <si>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</si>
  <si>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</si>
  <si>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</si>
  <si>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</si>
  <si>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</si>
  <si>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</si>
  <si>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</si>
  <si>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</si>
  <si>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</si>
  <si>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</si>
  <si>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</si>
  <si>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</si>
  <si>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</si>
  <si>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</si>
  <si>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</si>
  <si>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</si>
  <si>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</si>
  <si>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</si>
  <si>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</si>
  <si>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</si>
  <si>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</si>
  <si>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</si>
  <si>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</si>
  <si>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</si>
  <si>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</si>
  <si>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</si>
  <si>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</si>
  <si>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</si>
  <si>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</si>
  <si>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</si>
  <si>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</si>
  <si>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</si>
  <si>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</si>
  <si>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</si>
  <si>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</si>
  <si>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</si>
  <si>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</si>
  <si>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</si>
  <si>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</si>
  <si>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</si>
  <si>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</si>
  <si>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</si>
  <si>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</si>
  <si>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</si>
  <si>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</si>
  <si>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</si>
  <si>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</si>
  <si>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</si>
  <si>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</si>
  <si>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</si>
  <si>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</si>
  <si>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</si>
  <si>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</si>
  <si>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</si>
  <si>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</si>
  <si>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</si>
  <si>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</si>
  <si>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</si>
  <si>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</si>
  <si>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</si>
  <si>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</si>
  <si>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</si>
  <si>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</si>
  <si>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</si>
  <si>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</si>
  <si>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</si>
  <si>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</si>
  <si>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</si>
  <si>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</si>
  <si>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</si>
  <si>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</si>
  <si>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</si>
  <si>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</si>
  <si>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</si>
  <si>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</si>
  <si>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</si>
  <si>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</si>
  <si>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</si>
  <si>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</si>
  <si>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</si>
  <si>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</si>
  <si>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</si>
  <si>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</si>
  <si>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</si>
  <si>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</si>
  <si>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</si>
  <si>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</si>
  <si>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</si>
  <si>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</si>
  <si>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</si>
  <si>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</si>
  <si>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</si>
  <si>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</si>
  <si>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</si>
  <si>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</si>
  <si>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</si>
  <si>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</si>
  <si>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</si>
  <si>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</si>
  <si>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</si>
  <si>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</si>
  <si>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</si>
  <si>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</si>
  <si>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</si>
  <si>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</si>
  <si>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</si>
  <si>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</si>
  <si>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</si>
  <si>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</si>
  <si>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</si>
  <si>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</si>
  <si>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</si>
  <si>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</si>
  <si>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</si>
  <si>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</si>
  <si>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</si>
  <si>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</si>
  <si>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</si>
  <si>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</si>
  <si>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</si>
  <si>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</si>
  <si>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</si>
  <si>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</si>
  <si>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</si>
  <si>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</si>
  <si>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</si>
  <si>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</si>
  <si>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</si>
  <si>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</si>
  <si>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</si>
  <si>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</si>
  <si>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</si>
  <si>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</si>
  <si>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</si>
  <si>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</si>
  <si>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</si>
  <si>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</si>
  <si>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</si>
  <si>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</si>
  <si>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</si>
  <si>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</si>
  <si>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</si>
  <si>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</si>
  <si>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</si>
  <si>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</si>
  <si>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</si>
  <si>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</si>
  <si>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</si>
  <si>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</si>
  <si>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</si>
  <si>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</si>
  <si>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</si>
  <si>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</si>
  <si>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</si>
  <si>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</si>
  <si>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</si>
  <si>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</si>
  <si>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</si>
  <si>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</si>
  <si>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</si>
  <si>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</si>
  <si>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</si>
  <si>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</si>
  <si>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</si>
  <si>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</si>
  <si>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</si>
  <si>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</si>
  <si>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</si>
  <si>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</si>
  <si>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</si>
  <si>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</si>
  <si>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</si>
  <si>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</si>
  <si>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</si>
  <si>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</si>
  <si>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</si>
  <si>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</si>
  <si>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</si>
  <si>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</si>
  <si>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</si>
  <si>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</si>
  <si>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</si>
  <si>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</si>
  <si>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</si>
  <si>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</si>
  <si>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</si>
  <si>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</si>
  <si>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</si>
  <si>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</si>
  <si>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</si>
  <si>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</si>
  <si>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</si>
  <si>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</si>
  <si>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</si>
  <si>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</si>
  <si>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</si>
  <si>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</si>
  <si>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</si>
  <si>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</si>
  <si>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</si>
  <si>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</si>
  <si>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</si>
  <si>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</si>
  <si>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</si>
  <si>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</si>
  <si>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</si>
  <si>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</si>
  <si>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</si>
  <si>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</si>
  <si>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</si>
  <si>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</si>
  <si>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</si>
  <si>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</si>
  <si>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</si>
  <si>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</si>
  <si>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</si>
  <si>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</si>
  <si>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</si>
  <si>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</si>
  <si>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</si>
  <si>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</si>
  <si>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</si>
  <si>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</si>
  <si>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</si>
  <si>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</si>
  <si>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</si>
  <si>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</si>
  <si>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</si>
  <si>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</si>
  <si>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</si>
  <si>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</si>
  <si>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</si>
  <si>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</si>
  <si>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</si>
  <si>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</si>
  <si>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</si>
  <si>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</si>
  <si>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</si>
  <si>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</si>
  <si>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</si>
  <si>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</si>
  <si>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</si>
  <si>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</si>
  <si>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</si>
  <si>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</si>
  <si>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</si>
  <si>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</si>
  <si>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</si>
  <si>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</si>
  <si>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</si>
  <si>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</si>
  <si>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</si>
  <si>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</si>
  <si>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</si>
  <si>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</si>
  <si>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</si>
  <si>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</si>
  <si>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</si>
  <si>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</si>
  <si>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</si>
  <si>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</si>
  <si>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</si>
  <si>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</si>
  <si>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</si>
  <si>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</si>
  <si>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</si>
  <si>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</si>
  <si>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</si>
  <si>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</si>
  <si>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</si>
  <si>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</si>
  <si>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</si>
  <si>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</si>
  <si>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</si>
  <si>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</si>
  <si>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</si>
  <si>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</si>
  <si>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</si>
  <si>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</si>
  <si>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</si>
  <si>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</si>
  <si>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</si>
  <si>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</si>
  <si>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</si>
  <si>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</si>
  <si>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</si>
  <si>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</si>
  <si>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</si>
  <si>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</si>
  <si>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</si>
  <si>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</si>
  <si>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</si>
  <si>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</si>
  <si>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</si>
  <si>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</si>
  <si>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</si>
  <si>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</si>
  <si>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</si>
  <si>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</si>
  <si>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</si>
  <si>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</si>
  <si>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</si>
  <si>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</si>
  <si>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</si>
  <si>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</si>
  <si>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</si>
  <si>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</si>
  <si>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</si>
  <si>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</si>
  <si>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</si>
  <si>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</si>
  <si>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</si>
  <si>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</si>
  <si>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</si>
  <si>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</si>
  <si>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</si>
  <si>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</si>
  <si>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</si>
  <si>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</si>
  <si>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</si>
  <si>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</si>
  <si>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</si>
  <si>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</si>
  <si>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</si>
  <si>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</si>
  <si>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</si>
  <si>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</si>
  <si>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</si>
  <si>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</si>
  <si>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</si>
  <si>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</si>
  <si>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</si>
  <si>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</si>
  <si>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</si>
  <si>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</si>
  <si>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</si>
  <si>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</si>
  <si>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</si>
  <si>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</si>
  <si>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</si>
  <si>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</si>
  <si>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</si>
  <si>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</si>
  <si>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</si>
  <si>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</si>
  <si>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</si>
  <si>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</si>
  <si>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</si>
  <si>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</si>
  <si>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</si>
  <si>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</si>
  <si>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</si>
  <si>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</si>
  <si>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</si>
  <si>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</si>
  <si>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</si>
  <si>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</si>
  <si>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</si>
  <si>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</si>
  <si>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</si>
  <si>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</si>
  <si>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</si>
  <si>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</si>
  <si>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</si>
  <si>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</si>
  <si>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</si>
  <si>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</si>
  <si>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</si>
  <si>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</si>
  <si>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</si>
  <si>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</si>
  <si>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</si>
  <si>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</si>
  <si>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</si>
  <si>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</si>
  <si>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</si>
  <si>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</si>
  <si>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</si>
  <si>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</si>
  <si>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</si>
  <si>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</si>
  <si>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</si>
  <si>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</si>
  <si>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</si>
  <si>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</si>
  <si>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</si>
  <si>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</si>
  <si>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</si>
  <si>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</si>
  <si>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</si>
  <si>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</si>
  <si>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</si>
  <si>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</si>
  <si>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</si>
  <si>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</si>
  <si>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</si>
  <si>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</si>
  <si>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</si>
  <si>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</si>
  <si>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</si>
  <si>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</si>
  <si>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</si>
  <si>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</si>
  <si>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</si>
  <si>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</si>
  <si>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</si>
  <si>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</si>
  <si>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</si>
  <si>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</si>
  <si>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</si>
  <si>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</si>
  <si>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</si>
  <si>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</si>
  <si>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</si>
  <si>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</si>
  <si>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</si>
  <si>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</si>
  <si>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</si>
  <si>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</si>
  <si>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</si>
  <si>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</si>
  <si>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</si>
  <si>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</si>
  <si>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</si>
  <si>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</si>
  <si>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</si>
  <si>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</si>
  <si>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</si>
  <si>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</si>
  <si>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</si>
  <si>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</si>
  <si>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</si>
  <si>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</si>
  <si>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</si>
  <si>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</si>
  <si>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</si>
  <si>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</si>
  <si>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</si>
  <si>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</si>
  <si>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</si>
  <si>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</si>
  <si>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</si>
  <si>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</si>
  <si>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</si>
  <si>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</si>
  <si>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</si>
  <si>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</si>
  <si>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</si>
  <si>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</si>
  <si>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</si>
  <si>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</si>
  <si>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</si>
  <si>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</si>
  <si>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</si>
  <si>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</si>
  <si>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</si>
  <si>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</si>
  <si>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</si>
  <si>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</si>
  <si>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</si>
  <si>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</si>
  <si>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</si>
  <si>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</si>
  <si>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</si>
  <si>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</si>
  <si>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</si>
  <si>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</si>
  <si>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</si>
  <si>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</si>
  <si>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</si>
  <si>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</si>
  <si>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</si>
  <si>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</si>
  <si>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</si>
  <si>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</si>
  <si>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</si>
  <si>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</si>
  <si>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</si>
  <si>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</si>
  <si>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</si>
  <si>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</si>
  <si>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</si>
  <si>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</si>
  <si>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</si>
  <si>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</si>
  <si>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</si>
  <si>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</si>
  <si>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</si>
  <si>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</si>
  <si>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</si>
  <si>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</si>
  <si>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</si>
  <si>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</si>
  <si>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</si>
  <si>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</si>
  <si>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</si>
  <si>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</si>
  <si>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</si>
  <si>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</si>
  <si>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</si>
  <si>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</si>
  <si>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</si>
  <si>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</si>
  <si>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</si>
  <si>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</si>
  <si>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</si>
  <si>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</si>
  <si>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</si>
  <si>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</si>
  <si>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</si>
  <si>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</si>
  <si>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</si>
  <si>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</si>
  <si>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</si>
  <si>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</si>
  <si>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</si>
  <si>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</si>
  <si>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</si>
  <si>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</si>
  <si>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</si>
  <si>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</si>
  <si>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</si>
  <si>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</si>
  <si>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</si>
  <si>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</si>
  <si>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</si>
  <si>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</si>
  <si>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</si>
  <si>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</si>
  <si>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</si>
  <si>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</si>
  <si>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</si>
  <si>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</si>
  <si>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</si>
  <si>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</si>
  <si>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</si>
  <si>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</si>
  <si>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</si>
  <si>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</si>
  <si>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</si>
  <si>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</si>
  <si>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</si>
  <si>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</si>
  <si>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</si>
  <si>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</si>
  <si>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</si>
  <si>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</si>
  <si>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</si>
  <si>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</si>
  <si>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</si>
  <si>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</si>
  <si>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</si>
  <si>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</si>
  <si>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</si>
  <si>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</si>
  <si>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</si>
  <si>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</si>
  <si>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</si>
  <si>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</si>
  <si>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</si>
  <si>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</si>
  <si>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</si>
  <si>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</si>
  <si>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</si>
  <si>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</si>
  <si>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</si>
  <si>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</si>
  <si>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</si>
  <si>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</si>
  <si>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</si>
  <si>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</si>
  <si>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</si>
  <si>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</si>
  <si>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</si>
  <si>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</si>
  <si>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</si>
  <si>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</si>
  <si>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</si>
  <si>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</si>
  <si>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</si>
  <si>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</si>
  <si>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</si>
  <si>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</si>
  <si>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</si>
  <si>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</si>
  <si>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</si>
  <si>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</si>
  <si>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</si>
  <si>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</si>
  <si>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</si>
  <si>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</si>
  <si>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</si>
  <si>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</si>
  <si>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</si>
  <si>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</si>
  <si>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</si>
  <si>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</si>
  <si>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</si>
  <si>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</si>
  <si>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</si>
  <si>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</si>
  <si>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</si>
  <si>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</si>
  <si>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</si>
  <si>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</si>
  <si>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</si>
  <si>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</si>
  <si>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</si>
  <si>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</si>
  <si>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</si>
  <si>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</si>
  <si>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</si>
  <si>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</si>
  <si>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</si>
  <si>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</si>
  <si>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</si>
  <si>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</si>
  <si>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</si>
  <si>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</si>
  <si>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</si>
  <si>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</si>
  <si>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</si>
  <si>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</si>
  <si>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</si>
  <si>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</si>
  <si>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</si>
  <si>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</si>
  <si>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</si>
  <si>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</si>
  <si>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</si>
  <si>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</si>
  <si>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</si>
  <si>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</si>
  <si>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</si>
  <si>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</si>
  <si>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</si>
  <si>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</si>
  <si>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</si>
  <si>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</si>
  <si>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</si>
  <si>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</si>
  <si>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</si>
  <si>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</si>
  <si>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</si>
  <si>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</si>
  <si>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</si>
  <si>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</si>
  <si>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</si>
  <si>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</si>
  <si>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</si>
  <si>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</si>
  <si>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</si>
  <si>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</si>
  <si>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</si>
  <si>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</si>
  <si>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</si>
  <si>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</si>
  <si>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</si>
  <si>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</si>
  <si>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</si>
  <si>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</si>
  <si>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</si>
  <si>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</si>
  <si>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</si>
  <si>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</si>
  <si>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</si>
  <si>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</si>
  <si>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</si>
  <si>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</si>
  <si>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</si>
  <si>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</si>
  <si>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</si>
  <si>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</si>
  <si>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</si>
  <si>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</si>
  <si>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</si>
  <si>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</si>
  <si>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</si>
  <si>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</si>
  <si>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</si>
  <si>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</si>
  <si>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</si>
  <si>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</si>
  <si>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</si>
  <si>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</si>
  <si>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</si>
  <si>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</si>
  <si>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</si>
  <si>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</si>
  <si>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</si>
  <si>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</si>
  <si>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</si>
  <si>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</si>
  <si>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</si>
  <si>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</si>
  <si>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</si>
  <si>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</si>
  <si>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</si>
  <si>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</si>
  <si>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</si>
  <si>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</si>
  <si>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</si>
  <si>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</si>
  <si>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</si>
  <si>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</si>
  <si>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</si>
  <si>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</si>
  <si>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</si>
  <si>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</si>
  <si>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</si>
  <si>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</si>
  <si>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</si>
  <si>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</si>
  <si>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</si>
  <si>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</si>
  <si>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</si>
  <si>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</si>
  <si>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</si>
  <si>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</si>
  <si>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</si>
  <si>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</si>
  <si>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</si>
  <si>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</si>
  <si>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</si>
  <si>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</si>
  <si>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</si>
  <si>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</si>
  <si>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</si>
  <si>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</si>
  <si>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</si>
  <si>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</si>
  <si>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</si>
  <si>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</si>
  <si>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</si>
  <si>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</si>
  <si>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</si>
  <si>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</si>
  <si>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</si>
  <si>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</si>
  <si>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</si>
  <si>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</si>
  <si>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</si>
  <si>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</si>
  <si>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</si>
  <si>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</si>
  <si>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</si>
  <si>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</si>
  <si>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</si>
  <si>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</si>
  <si>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</si>
  <si>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</si>
  <si>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</si>
  <si>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</si>
  <si>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</si>
  <si>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</si>
  <si>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</si>
  <si>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</si>
  <si>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</si>
  <si>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</si>
  <si>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</si>
  <si>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</si>
  <si>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</si>
  <si>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</si>
  <si>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</si>
  <si>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</si>
  <si>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</si>
  <si>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</si>
  <si>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</si>
  <si>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</si>
  <si>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</si>
  <si>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</si>
  <si>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</si>
  <si>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</si>
  <si>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</si>
  <si>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</si>
  <si>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</si>
  <si>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</si>
  <si>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</si>
  <si>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</si>
  <si>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</si>
  <si>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</si>
  <si>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</si>
  <si>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</si>
  <si>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</si>
  <si>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</si>
  <si>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</si>
  <si>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</si>
  <si>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</si>
  <si>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</si>
  <si>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</si>
  <si>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</si>
  <si>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</si>
  <si>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</si>
  <si>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</si>
  <si>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</si>
  <si>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</si>
  <si>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</si>
  <si>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</si>
  <si>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</si>
  <si>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</si>
  <si>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</si>
  <si>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</si>
  <si>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</si>
  <si>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</si>
  <si>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</si>
  <si>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</si>
  <si>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</si>
  <si>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</si>
  <si>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</si>
  <si>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</si>
  <si>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</si>
  <si>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</si>
  <si>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</si>
  <si>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</si>
  <si>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</si>
  <si>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</si>
  <si>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</si>
  <si>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</si>
  <si>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</si>
  <si>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</si>
  <si>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</si>
  <si>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</si>
  <si>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</si>
  <si>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</si>
  <si>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</si>
  <si>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</si>
  <si>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</si>
  <si>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</si>
  <si>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</si>
  <si>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</si>
  <si>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</si>
  <si>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</si>
  <si>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</si>
  <si>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</si>
  <si>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</si>
  <si>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</si>
  <si>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</si>
  <si>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</si>
  <si>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</si>
  <si>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</si>
  <si>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</si>
  <si>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</si>
  <si>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</si>
  <si>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</si>
  <si>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</si>
  <si>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</si>
  <si>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</si>
  <si>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</si>
  <si>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</si>
  <si>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</si>
  <si>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</si>
  <si>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</si>
  <si>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</si>
  <si>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</si>
  <si>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</si>
  <si>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</si>
  <si>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</si>
  <si>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</si>
  <si>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</si>
  <si>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</si>
  <si>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</si>
  <si>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</si>
  <si>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</si>
  <si>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</si>
  <si>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</si>
  <si>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</si>
  <si>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</si>
  <si>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</si>
  <si>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</si>
  <si>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</si>
  <si>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</si>
  <si>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</si>
  <si>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</si>
  <si>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</si>
  <si>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</si>
  <si>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</si>
  <si>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</si>
  <si>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</si>
  <si>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</si>
  <si>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</si>
  <si>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</si>
  <si>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</si>
  <si>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</si>
  <si>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</si>
  <si>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</si>
  <si>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</si>
  <si>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</si>
  <si>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</si>
  <si>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</si>
  <si>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</si>
  <si>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</si>
  <si>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</si>
  <si>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</si>
  <si>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</si>
  <si>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</si>
  <si>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</si>
  <si>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</si>
  <si>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</si>
  <si>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</si>
  <si>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</si>
  <si>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</si>
  <si>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</si>
  <si>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</si>
  <si>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</si>
  <si>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</si>
  <si>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</si>
  <si>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</si>
  <si>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</si>
  <si>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</si>
  <si>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</si>
  <si>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</si>
  <si>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</si>
  <si>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</si>
  <si>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</si>
  <si>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</si>
  <si>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</si>
  <si>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</si>
  <si>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</si>
  <si>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</si>
  <si>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</si>
  <si>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</si>
  <si>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</si>
  <si>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</si>
  <si>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</si>
  <si>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</si>
  <si>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</si>
  <si>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</si>
  <si>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</si>
  <si>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</si>
  <si>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</si>
  <si>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</si>
  <si>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</si>
  <si>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</si>
  <si>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</si>
  <si>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</si>
  <si>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</si>
  <si>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</si>
  <si>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</si>
  <si>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</si>
  <si>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</si>
  <si>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</si>
  <si>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</si>
  <si>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</si>
  <si>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</si>
  <si>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</si>
  <si>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</si>
  <si>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</si>
  <si>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</si>
  <si>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</si>
  <si>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</si>
  <si>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</si>
  <si>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</si>
  <si>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</si>
  <si>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</si>
  <si>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</si>
  <si>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</si>
  <si>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</si>
  <si>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</si>
  <si>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</si>
  <si>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</si>
  <si>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</si>
  <si>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</si>
  <si>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</si>
  <si>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</si>
  <si>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</si>
  <si>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</si>
  <si>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</si>
  <si>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</si>
  <si>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</si>
  <si>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</si>
  <si>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</si>
  <si>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</si>
  <si>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</si>
  <si>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</si>
  <si>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</si>
  <si>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</si>
  <si>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</si>
  <si>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</si>
  <si>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</si>
  <si>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</si>
  <si>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</si>
  <si>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</si>
  <si>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</si>
  <si>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</si>
  <si>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</si>
  <si>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</si>
  <si>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</si>
  <si>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</si>
  <si>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</si>
  <si>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</si>
  <si>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</si>
  <si>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</si>
  <si>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</si>
  <si>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</si>
  <si>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</si>
  <si>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</si>
  <si>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</si>
  <si>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</si>
  <si>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</si>
  <si>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</si>
  <si>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</si>
  <si>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</si>
  <si>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</si>
  <si>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</si>
  <si>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</si>
  <si>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</si>
  <si>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</si>
  <si>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</si>
  <si>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</si>
  <si>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</si>
  <si>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</si>
  <si>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</si>
  <si>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</si>
  <si>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</si>
  <si>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</si>
  <si>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</si>
  <si>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</si>
  <si>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</si>
  <si>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</si>
  <si>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</si>
  <si>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</si>
  <si>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</si>
  <si>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</si>
  <si>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</si>
  <si>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</si>
  <si>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</si>
  <si>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</si>
  <si>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</si>
  <si>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</si>
  <si>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</si>
  <si>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</si>
  <si>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</si>
  <si>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</si>
  <si>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</si>
  <si>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</si>
  <si>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</si>
  <si>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</si>
  <si>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</si>
  <si>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</si>
  <si>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</si>
  <si>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</si>
  <si>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</si>
  <si>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</si>
  <si>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</si>
  <si>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</si>
  <si>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</si>
  <si>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</si>
  <si>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</si>
  <si>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</si>
  <si>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</si>
  <si>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</si>
  <si>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</si>
  <si>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</si>
  <si>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</si>
  <si>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</si>
  <si>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</si>
  <si>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</si>
  <si>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</si>
  <si>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</si>
  <si>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</si>
  <si>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</si>
  <si>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</si>
  <si>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</si>
  <si>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</si>
  <si>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</si>
  <si>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</si>
  <si>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</si>
  <si>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</si>
  <si>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</si>
  <si>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</si>
  <si>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</si>
  <si>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</si>
  <si>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</si>
  <si>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</si>
  <si>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</si>
  <si>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</si>
  <si>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</si>
  <si>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</si>
  <si>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</si>
  <si>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</si>
  <si>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</si>
  <si>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</si>
  <si>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</si>
  <si>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</si>
  <si>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</si>
  <si>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</si>
  <si>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</si>
  <si>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</si>
  <si>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</si>
  <si>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</si>
  <si>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</si>
  <si>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</si>
  <si>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</si>
  <si>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</si>
  <si>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</si>
  <si>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</si>
  <si>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</si>
  <si>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</si>
  <si>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</si>
  <si>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</si>
  <si>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</si>
  <si>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</si>
  <si>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</si>
  <si>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</si>
  <si>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</si>
  <si>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</si>
  <si>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</si>
  <si>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</si>
  <si>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</si>
  <si>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</si>
  <si>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</si>
  <si>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</si>
  <si>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</si>
  <si>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</si>
  <si>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</si>
  <si>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</si>
  <si>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</si>
  <si>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</si>
  <si>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</si>
  <si>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</si>
  <si>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</si>
  <si>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</si>
  <si>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</si>
  <si>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</si>
  <si>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</si>
  <si>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</si>
  <si>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</si>
  <si>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</si>
  <si>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</si>
  <si>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</si>
  <si>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</si>
  <si>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</si>
  <si>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</si>
  <si>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</si>
  <si>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</si>
  <si>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</si>
  <si>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</si>
  <si>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</si>
  <si>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</si>
  <si>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</si>
  <si>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</si>
  <si>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</si>
  <si>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</si>
  <si>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</si>
  <si>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</si>
  <si>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</si>
  <si>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</si>
  <si>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</si>
  <si>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</si>
  <si>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</si>
  <si>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</si>
  <si>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</si>
  <si>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</si>
  <si>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</si>
  <si>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</si>
  <si>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</si>
  <si>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</si>
  <si>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</si>
  <si>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</si>
  <si>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</si>
  <si>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</si>
  <si>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</si>
  <si>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</si>
  <si>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</si>
  <si>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</si>
  <si>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</si>
  <si>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</si>
  <si>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</si>
  <si>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</si>
  <si>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</si>
  <si>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</si>
  <si>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</si>
  <si>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</si>
  <si>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</si>
  <si>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</si>
  <si>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</si>
  <si>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</si>
  <si>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</si>
  <si>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</si>
  <si>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</si>
  <si>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</si>
  <si>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</si>
  <si>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</si>
  <si>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</si>
  <si>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</si>
  <si>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</si>
  <si>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</si>
  <si>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</si>
  <si>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</si>
  <si>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</si>
  <si>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</si>
  <si>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</si>
  <si>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</si>
  <si>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</si>
  <si>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</si>
  <si>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</si>
  <si>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</si>
  <si>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</si>
  <si>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</si>
  <si>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</si>
  <si>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</si>
  <si>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</si>
  <si>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</si>
  <si>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</si>
  <si>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</si>
  <si>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</si>
  <si>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</si>
  <si>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</si>
  <si>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</si>
  <si>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</si>
  <si>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</si>
  <si>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</si>
  <si>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</si>
  <si>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</si>
  <si>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</si>
  <si>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</si>
  <si>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</si>
  <si>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</si>
  <si>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</si>
  <si>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</si>
  <si>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</si>
  <si>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</si>
  <si>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</si>
  <si>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</si>
  <si>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</si>
  <si>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</si>
  <si>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</si>
  <si>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</si>
  <si>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</si>
  <si>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</si>
  <si>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</si>
  <si>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</si>
  <si>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</si>
  <si>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</si>
  <si>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</si>
  <si>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</si>
  <si>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</si>
  <si>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</si>
  <si>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</si>
  <si>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</si>
  <si>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</si>
  <si>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</si>
  <si>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</si>
  <si>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</si>
  <si>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</si>
  <si>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</si>
  <si>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</si>
  <si>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</si>
  <si>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</si>
  <si>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</si>
  <si>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</si>
  <si>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</si>
  <si>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</si>
  <si>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</si>
  <si>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</si>
  <si>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</si>
  <si>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</si>
  <si>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</si>
  <si>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</si>
  <si>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</si>
  <si>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</si>
  <si>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</si>
  <si>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</si>
  <si>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</si>
  <si>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</si>
  <si>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</si>
  <si>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</si>
  <si>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</si>
  <si>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</si>
  <si>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</si>
  <si>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</si>
  <si>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</si>
  <si>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</si>
  <si>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</si>
  <si>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</si>
  <si>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</si>
  <si>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</si>
  <si>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</si>
  <si>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</si>
  <si>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</si>
  <si>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</si>
  <si>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</si>
  <si>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</si>
  <si>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</si>
  <si>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</si>
  <si>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</si>
  <si>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</si>
  <si>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</si>
  <si>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</si>
  <si>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</si>
  <si>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</si>
  <si>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</si>
  <si>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</si>
  <si>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</si>
  <si>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</si>
  <si>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</si>
  <si>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</si>
  <si>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</si>
  <si>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</si>
  <si>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</si>
  <si>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</si>
  <si>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</si>
  <si>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</si>
  <si>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</si>
  <si>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</si>
  <si>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</si>
  <si>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</si>
  <si>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</si>
  <si>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</si>
  <si>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</si>
  <si>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</si>
  <si>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</si>
  <si>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</si>
  <si>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</si>
  <si>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</si>
  <si>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</si>
  <si>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</si>
  <si>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</si>
  <si>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</si>
  <si>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</si>
  <si>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</si>
  <si>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</si>
  <si>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</si>
  <si>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</si>
  <si>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</si>
  <si>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</si>
  <si>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</si>
  <si>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</si>
  <si>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</si>
  <si>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</si>
  <si>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</si>
  <si>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</si>
  <si>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</si>
  <si>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</si>
  <si>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</si>
  <si>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</si>
  <si>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</si>
  <si>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</si>
  <si>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</si>
  <si>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</si>
  <si>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</si>
  <si>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</si>
  <si>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</si>
  <si>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</si>
  <si>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</si>
  <si>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</si>
  <si>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</si>
  <si>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</si>
  <si>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</si>
  <si>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</si>
  <si>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</si>
  <si>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</si>
  <si>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</si>
  <si>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</si>
  <si>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</si>
  <si>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</si>
  <si>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</si>
  <si>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</si>
  <si>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</si>
  <si>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</si>
  <si>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</si>
  <si>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</si>
  <si>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</si>
  <si>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</si>
  <si>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</si>
  <si>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</si>
  <si>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</si>
  <si>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</si>
  <si>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</si>
  <si>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</si>
  <si>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</si>
  <si>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</si>
  <si>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</si>
  <si>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</si>
  <si>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</si>
  <si>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</si>
  <si>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</si>
  <si>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</si>
  <si>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</si>
  <si>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</si>
  <si>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</si>
  <si>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</si>
  <si>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</si>
  <si>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</si>
  <si>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</si>
  <si>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</si>
  <si>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</si>
  <si>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</si>
  <si>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</si>
  <si>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</si>
  <si>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</si>
  <si>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</si>
  <si>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</si>
  <si>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</si>
  <si>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</si>
  <si>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</si>
  <si>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</si>
  <si>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</si>
  <si>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</si>
  <si>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</si>
  <si>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</si>
  <si>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</si>
  <si>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</si>
  <si>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</si>
  <si>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</si>
  <si>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</si>
  <si>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</si>
  <si>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</si>
  <si>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</si>
  <si>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</si>
  <si>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</si>
  <si>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</si>
  <si>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</si>
  <si>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</si>
  <si>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</si>
  <si>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</si>
  <si>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</si>
  <si>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</si>
  <si>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</si>
  <si>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</si>
  <si>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</si>
  <si>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</si>
  <si>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</si>
  <si>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</si>
  <si>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</si>
  <si>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</si>
  <si>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</si>
  <si>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</si>
  <si>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</si>
  <si>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</si>
  <si>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</si>
  <si>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</si>
  <si>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</si>
  <si>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</si>
  <si>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</si>
  <si>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</si>
  <si>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</si>
  <si>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</si>
  <si>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</si>
  <si>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</si>
  <si>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</si>
  <si>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</si>
  <si>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</si>
  <si>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</si>
  <si>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</si>
  <si>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</si>
  <si>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</si>
  <si>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</si>
  <si>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</si>
  <si>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</si>
  <si>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</si>
  <si>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</si>
  <si>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</si>
  <si>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</si>
  <si>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</si>
  <si>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</si>
  <si>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</si>
  <si>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</si>
  <si>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</si>
  <si>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</si>
  <si>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</si>
  <si>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</si>
  <si>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</si>
  <si>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</si>
  <si>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</si>
  <si>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</si>
  <si>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</si>
  <si>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</si>
  <si>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</si>
  <si>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</si>
  <si>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</si>
  <si>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</si>
  <si>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</si>
  <si>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</si>
  <si>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</si>
  <si>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</si>
  <si>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</si>
  <si>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</si>
  <si>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</si>
  <si>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</si>
  <si>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</si>
  <si>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</si>
  <si>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</si>
  <si>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</si>
  <si>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</si>
  <si>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</si>
  <si>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</si>
  <si>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</si>
  <si>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</si>
  <si>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</si>
  <si>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</si>
  <si>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</si>
  <si>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</si>
  <si>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</si>
  <si>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</si>
  <si>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</si>
  <si>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</si>
  <si>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</si>
  <si>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</si>
  <si>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</si>
  <si>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</si>
  <si>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</si>
  <si>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</si>
  <si>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</si>
  <si>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</si>
  <si>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</si>
  <si>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</si>
  <si>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</si>
  <si>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</si>
  <si>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</si>
  <si>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</si>
  <si>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</si>
  <si>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</si>
  <si>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</si>
  <si>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</si>
  <si>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</si>
  <si>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</si>
  <si>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</si>
  <si>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</si>
  <si>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</si>
  <si>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</si>
  <si>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</si>
  <si>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</si>
  <si>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</si>
  <si>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</si>
  <si>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</si>
  <si>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</si>
  <si>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</si>
  <si>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</si>
  <si>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</si>
  <si>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</si>
  <si>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</si>
  <si>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</si>
  <si>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</si>
  <si>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</si>
  <si>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</si>
  <si>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</si>
  <si>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</si>
  <si>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</si>
  <si>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</si>
  <si>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</si>
  <si>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</si>
  <si>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</si>
  <si>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</si>
  <si>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</si>
  <si>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</si>
  <si>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</si>
  <si>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</si>
  <si>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</si>
  <si>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</si>
  <si>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</si>
  <si>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</si>
  <si>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</si>
  <si>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</si>
  <si>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</si>
  <si>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</si>
  <si>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</si>
  <si>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</si>
  <si>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</si>
  <si>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</si>
  <si>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</si>
  <si>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</si>
  <si>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</si>
  <si>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</si>
  <si>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</si>
  <si>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</si>
  <si>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</si>
  <si>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</si>
  <si>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</si>
  <si>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</si>
  <si>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</si>
  <si>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</si>
  <si>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</si>
  <si>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</si>
  <si>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</si>
  <si>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</si>
  <si>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</si>
  <si>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</si>
  <si>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</si>
  <si>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</si>
  <si>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</si>
  <si>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</si>
  <si>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</si>
  <si>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</si>
  <si>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</si>
  <si>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</si>
  <si>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</si>
  <si>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</si>
  <si>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</si>
  <si>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</si>
  <si>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</si>
  <si>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</si>
  <si>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</si>
  <si>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</si>
  <si>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</si>
  <si>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</si>
  <si>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</si>
  <si>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</si>
  <si>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</si>
  <si>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</si>
  <si>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</si>
  <si>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</si>
  <si>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</si>
  <si>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</si>
  <si>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</si>
  <si>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</si>
  <si>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</si>
  <si>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</si>
  <si>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</si>
  <si>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</si>
  <si>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</si>
  <si>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</si>
  <si>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</si>
  <si>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</si>
  <si>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</si>
  <si>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</si>
  <si>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</si>
  <si>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</si>
  <si>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</si>
  <si>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</si>
  <si>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</si>
  <si>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</si>
  <si>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</si>
  <si>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</si>
  <si>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</si>
  <si>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</si>
  <si>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</si>
  <si>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</si>
  <si>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</si>
  <si>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</si>
  <si>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</si>
  <si>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</si>
  <si>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</si>
  <si>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</si>
  <si>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</si>
  <si>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</si>
  <si>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</si>
  <si>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</si>
  <si>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</si>
  <si>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</si>
  <si>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</si>
  <si>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</si>
  <si>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</si>
  <si>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</si>
  <si>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</si>
  <si>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</si>
  <si>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</si>
  <si>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</si>
  <si>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</si>
  <si>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</si>
  <si>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</si>
  <si>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</si>
  <si>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</si>
  <si>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</si>
  <si>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</si>
  <si>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</si>
  <si>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</si>
  <si>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</si>
  <si>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</si>
  <si>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</si>
  <si>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</si>
  <si>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</si>
  <si>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</si>
  <si>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</si>
  <si>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</si>
  <si>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</si>
  <si>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</si>
  <si>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</si>
  <si>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</si>
  <si>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</si>
  <si>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</si>
  <si>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</si>
  <si>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</si>
  <si>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</si>
  <si>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</si>
  <si>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</si>
  <si>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</si>
  <si>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</si>
  <si>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</si>
  <si>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</si>
  <si>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</si>
  <si>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</si>
  <si>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</si>
  <si>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</si>
  <si>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</si>
  <si>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</si>
  <si>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</si>
  <si>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</si>
  <si>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</si>
  <si>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</si>
  <si>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</si>
  <si>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</si>
  <si>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</si>
  <si>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</si>
  <si>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</si>
  <si>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</si>
  <si>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</si>
  <si>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</si>
  <si>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</si>
  <si>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</si>
  <si>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</si>
  <si>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</si>
  <si>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</si>
  <si>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</si>
  <si>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</si>
  <si>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</si>
  <si>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</si>
  <si>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</si>
  <si>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</si>
  <si>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</si>
  <si>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</si>
  <si>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</si>
  <si>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</si>
  <si>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</si>
  <si>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</si>
  <si>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</si>
  <si>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</si>
  <si>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</si>
  <si>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</si>
  <si>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</si>
  <si>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</si>
  <si>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</si>
  <si>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</si>
  <si>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</si>
  <si>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</si>
  <si>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</si>
  <si>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</si>
  <si>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</si>
  <si>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</si>
  <si>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</si>
  <si>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</si>
  <si>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</si>
  <si>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</si>
  <si>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</si>
  <si>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</si>
  <si>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</si>
  <si>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</si>
  <si>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</si>
  <si>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</si>
  <si>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</si>
  <si>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</si>
  <si>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</si>
  <si>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</si>
  <si>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</si>
  <si>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</si>
  <si>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</si>
  <si>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</si>
  <si>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</si>
  <si>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</si>
  <si>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</si>
  <si>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</si>
  <si>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</si>
  <si>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</si>
  <si>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</si>
  <si>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</si>
  <si>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</si>
  <si>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</si>
  <si>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</si>
  <si>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</si>
  <si>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</si>
  <si>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</si>
  <si>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</si>
  <si>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</si>
  <si>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</si>
  <si>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</si>
  <si>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</si>
  <si>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</si>
  <si>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</si>
  <si>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</si>
  <si>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</si>
  <si>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</si>
  <si>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</si>
  <si>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</si>
  <si>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</si>
  <si>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</si>
  <si>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</si>
  <si>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</si>
  <si>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</si>
  <si>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</si>
  <si>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</si>
  <si>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</si>
  <si>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</si>
  <si>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</si>
  <si>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</si>
  <si>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</si>
  <si>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</si>
  <si>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</si>
  <si>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</si>
  <si>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</si>
  <si>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</si>
  <si>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</si>
  <si>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</si>
  <si>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</si>
  <si>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</si>
  <si>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</si>
  <si>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</si>
  <si>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</si>
  <si>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</si>
  <si>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</si>
  <si>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</si>
  <si>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</si>
  <si>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</si>
  <si>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</si>
  <si>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</si>
  <si>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</si>
  <si>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</si>
  <si>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</si>
  <si>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</si>
  <si>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</si>
  <si>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</si>
  <si>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</si>
  <si>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</si>
  <si>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</si>
  <si>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</si>
  <si>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</si>
  <si>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</si>
  <si>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</si>
  <si>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</si>
  <si>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</si>
  <si>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</si>
  <si>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</si>
  <si>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</si>
  <si>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</si>
  <si>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</si>
  <si>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</si>
  <si>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</si>
  <si>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</si>
  <si>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</si>
  <si>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</si>
  <si>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</si>
  <si>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</si>
  <si>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</si>
  <si>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</si>
  <si>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</si>
  <si>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</si>
  <si>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</si>
  <si>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</si>
  <si>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</si>
  <si>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</si>
  <si>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</si>
  <si>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</si>
  <si>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</si>
  <si>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</si>
  <si>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</si>
  <si>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</si>
  <si>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</si>
  <si>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</si>
  <si>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</si>
  <si>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</si>
  <si>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</si>
  <si>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</si>
  <si>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</si>
  <si>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</si>
  <si>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</si>
  <si>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</si>
  <si>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</si>
  <si>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</si>
  <si>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</si>
  <si>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</si>
  <si>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</si>
  <si>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</si>
  <si>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</si>
  <si>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</si>
  <si>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</si>
  <si>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</si>
  <si>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</si>
  <si>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</si>
  <si>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</si>
  <si>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</si>
  <si>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</si>
  <si>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</si>
  <si>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</si>
  <si>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</si>
  <si>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</si>
  <si>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</si>
  <si>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</si>
  <si>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</si>
  <si>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</si>
  <si>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</si>
  <si>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</si>
  <si>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</si>
  <si>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</si>
  <si>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</si>
  <si>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</si>
  <si>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</si>
  <si>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</si>
  <si>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</si>
  <si>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</si>
  <si>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</si>
  <si>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</si>
  <si>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</si>
  <si>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</si>
  <si>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</si>
  <si>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</si>
  <si>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</si>
  <si>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</si>
  <si>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</si>
  <si>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</si>
  <si>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</si>
  <si>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</si>
  <si>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</si>
  <si>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</si>
  <si>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</si>
  <si>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</si>
  <si>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</si>
  <si>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</si>
  <si>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</si>
  <si>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</si>
  <si>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</si>
  <si>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</si>
  <si>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</si>
  <si>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</si>
  <si>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</si>
  <si>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</si>
  <si>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</si>
  <si>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</si>
  <si>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</si>
  <si>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</si>
  <si>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</si>
  <si>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</si>
  <si>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</si>
  <si>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</si>
  <si>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</si>
  <si>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</si>
  <si>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</si>
  <si>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</si>
  <si>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</si>
  <si>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</si>
  <si>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</si>
  <si>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</si>
  <si>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</si>
  <si>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</si>
  <si>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</si>
  <si>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</si>
  <si>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</si>
  <si>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</si>
  <si>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</si>
  <si>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</si>
  <si>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</si>
  <si>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</si>
  <si>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</si>
  <si>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</si>
  <si>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</si>
  <si>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</si>
  <si>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</si>
  <si>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</si>
  <si>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</si>
  <si>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</si>
  <si>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</si>
  <si>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</si>
  <si>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</si>
  <si>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</si>
  <si>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</si>
  <si>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</si>
  <si>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</si>
  <si>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</si>
  <si>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</si>
  <si>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</si>
  <si>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</si>
  <si>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</si>
  <si>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</si>
  <si>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</si>
  <si>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</si>
  <si>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</si>
  <si>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</si>
  <si>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</si>
  <si>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</si>
  <si>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</si>
  <si>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</si>
  <si>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</si>
  <si>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</si>
  <si>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</si>
  <si>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</si>
  <si>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</si>
  <si>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</si>
  <si>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</si>
  <si>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</si>
  <si>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</si>
  <si>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</si>
  <si>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</si>
  <si>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</si>
  <si>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</si>
  <si>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</si>
  <si>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</si>
  <si>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</si>
  <si>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</si>
  <si>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</si>
  <si>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</si>
  <si>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</si>
  <si>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</si>
  <si>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</si>
  <si>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</si>
  <si>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</si>
  <si>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</si>
  <si>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</si>
  <si>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</si>
  <si>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</si>
  <si>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</si>
  <si>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</si>
  <si>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</si>
  <si>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</si>
  <si>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</si>
  <si>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</si>
  <si>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</si>
  <si>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</si>
  <si>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</si>
  <si>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</si>
  <si>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</si>
  <si>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</si>
  <si>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</si>
  <si>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</si>
  <si>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</si>
  <si>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</si>
  <si>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</si>
  <si>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</si>
  <si>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</si>
  <si>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</si>
  <si>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</si>
  <si>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</si>
  <si>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</si>
  <si>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</si>
  <si>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</si>
  <si>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</si>
  <si>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</si>
  <si>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</si>
  <si>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</si>
  <si>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</si>
  <si>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</si>
  <si>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</si>
  <si>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</si>
  <si>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</si>
  <si>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</si>
  <si>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</si>
  <si>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</si>
  <si>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</si>
  <si>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</si>
  <si>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</si>
  <si>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</si>
  <si>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</si>
  <si>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</si>
  <si>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</si>
  <si>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</si>
  <si>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</si>
  <si>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</si>
  <si>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</si>
  <si>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</si>
  <si>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</si>
  <si>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</si>
  <si>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</si>
  <si>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</si>
  <si>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</si>
  <si>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</si>
  <si>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</si>
  <si>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</si>
  <si>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</si>
  <si>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</si>
  <si>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</si>
  <si>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</si>
  <si>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</si>
  <si>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</si>
  <si>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</si>
  <si>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</si>
  <si>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</si>
  <si>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</si>
  <si>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</si>
  <si>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</si>
  <si>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</si>
  <si>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</si>
  <si>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</si>
  <si>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</si>
  <si>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</si>
  <si>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</si>
  <si>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</si>
  <si>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</si>
  <si>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</si>
  <si>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</si>
  <si>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</si>
  <si>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</si>
  <si>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</si>
  <si>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</si>
  <si>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</si>
  <si>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</si>
  <si>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</si>
  <si>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</si>
  <si>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</si>
  <si>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</si>
  <si>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</si>
  <si>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</si>
  <si>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</si>
  <si>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</si>
  <si>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</si>
  <si>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</si>
  <si>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</si>
  <si>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</si>
  <si>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</si>
  <si>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</si>
  <si>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</si>
  <si>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</si>
  <si>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</si>
  <si>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</si>
  <si>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</si>
  <si>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</si>
  <si>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</si>
  <si>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</si>
  <si>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</si>
  <si>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</si>
  <si>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</si>
  <si>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</si>
  <si>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</si>
  <si>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</si>
  <si>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</si>
  <si>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</si>
  <si>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</si>
  <si>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</si>
  <si>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</si>
  <si>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</si>
  <si>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</si>
  <si>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</si>
  <si>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</si>
  <si>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</si>
  <si>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</si>
  <si>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</si>
  <si>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</si>
  <si>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</si>
  <si>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</si>
  <si>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</si>
  <si>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</si>
  <si>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</si>
  <si>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</si>
  <si>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</si>
  <si>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</si>
  <si>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</si>
  <si>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</si>
  <si>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</si>
  <si>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</si>
  <si>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</si>
  <si>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</si>
  <si>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</si>
  <si>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</si>
  <si>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</si>
  <si>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</si>
  <si>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</si>
  <si>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</si>
  <si>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</si>
  <si>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</si>
  <si>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</si>
  <si>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</si>
  <si>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</si>
  <si>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</si>
  <si>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</si>
  <si>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</si>
  <si>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</si>
  <si>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</si>
  <si>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</si>
  <si>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</si>
  <si>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</si>
  <si>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</si>
  <si>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</si>
  <si>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</si>
  <si>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</si>
  <si>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</si>
  <si>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</si>
  <si>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</si>
  <si>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</si>
  <si>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</si>
  <si>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</si>
  <si>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</si>
  <si>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</si>
  <si>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</si>
  <si>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</si>
  <si>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</si>
  <si>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</si>
  <si>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</si>
  <si>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</si>
  <si>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</si>
  <si>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</si>
  <si>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</si>
  <si>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</si>
  <si>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</si>
  <si>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</si>
  <si>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</si>
  <si>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</si>
  <si>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</si>
  <si>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</si>
  <si>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</si>
  <si>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</si>
  <si>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</si>
  <si>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</si>
  <si>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</si>
  <si>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</si>
  <si>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</si>
  <si>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</si>
  <si>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</si>
  <si>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</si>
  <si>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</si>
  <si>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</si>
  <si>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</si>
  <si>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</si>
  <si>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</si>
  <si>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</si>
  <si>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</si>
  <si>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</si>
  <si>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</si>
  <si>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</si>
  <si>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</si>
  <si>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</si>
  <si>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</si>
  <si>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</si>
  <si>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</si>
  <si>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</si>
  <si>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</si>
  <si>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</si>
  <si>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</si>
  <si>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</si>
  <si>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</si>
  <si>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</si>
  <si>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</si>
  <si>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</si>
  <si>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</si>
  <si>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</si>
  <si>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</si>
  <si>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</si>
  <si>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</si>
  <si>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</si>
  <si>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</si>
  <si>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</si>
  <si>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</si>
  <si>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</si>
  <si>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</si>
  <si>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</si>
  <si>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</si>
  <si>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</si>
  <si>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</si>
  <si>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</si>
  <si>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</si>
  <si>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</si>
  <si>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</si>
  <si>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</si>
  <si>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</si>
  <si>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</si>
  <si>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</si>
  <si>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</si>
  <si>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</si>
  <si>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</si>
  <si>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</si>
  <si>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</si>
  <si>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</si>
  <si>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</si>
  <si>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</si>
  <si>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</si>
  <si>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</si>
  <si>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</si>
  <si>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</si>
  <si>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</si>
  <si>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</si>
  <si>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</si>
  <si>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</si>
  <si>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</si>
  <si>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</si>
  <si>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</si>
  <si>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</si>
  <si>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</si>
  <si>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</si>
  <si>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</si>
  <si>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</si>
  <si>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</si>
  <si>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</si>
  <si>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</si>
  <si>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</si>
  <si>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</si>
  <si>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</si>
  <si>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</si>
  <si>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</si>
  <si>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</si>
  <si>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</si>
  <si>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</si>
  <si>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</si>
  <si>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</si>
  <si>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</si>
  <si>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</si>
  <si>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</si>
  <si>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</si>
  <si>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</si>
  <si>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</si>
  <si>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</si>
  <si>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</si>
  <si>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</si>
  <si>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</si>
  <si>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</si>
  <si>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</si>
  <si>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</si>
  <si>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</si>
  <si>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</si>
  <si>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</si>
  <si>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</si>
  <si>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</si>
  <si>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</si>
  <si>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</si>
  <si>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</si>
  <si>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</si>
  <si>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</si>
  <si>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</si>
  <si>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</si>
  <si>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</si>
  <si>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</si>
  <si>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</si>
  <si>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</si>
  <si>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</si>
  <si>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</si>
  <si>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</si>
  <si>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</si>
  <si>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</si>
  <si>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</si>
  <si>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</si>
  <si>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</si>
  <si>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</si>
  <si>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</si>
  <si>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</si>
  <si>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</si>
  <si>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</si>
  <si>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</si>
  <si>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</si>
  <si>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</si>
  <si>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</si>
  <si>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</si>
  <si>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</si>
  <si>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</si>
  <si>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</si>
  <si>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</si>
  <si>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</si>
  <si>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</si>
  <si>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</si>
  <si>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</si>
  <si>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</si>
  <si>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</si>
  <si>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</si>
  <si>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</si>
  <si>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</si>
  <si>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</si>
  <si>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</si>
  <si>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</si>
  <si>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</si>
  <si>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</si>
  <si>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</si>
  <si>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</si>
  <si>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</si>
  <si>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</si>
  <si>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</si>
  <si>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</si>
  <si>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</si>
  <si>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</si>
  <si>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</si>
  <si>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</si>
  <si>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</si>
  <si>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</si>
  <si>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</si>
  <si>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</si>
  <si>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</si>
  <si>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</si>
  <si>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</si>
  <si>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</si>
  <si>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</si>
  <si>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</si>
  <si>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</si>
  <si>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</si>
  <si>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</si>
  <si>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</si>
  <si>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</si>
  <si>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</si>
  <si>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</si>
  <si>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</si>
  <si>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</si>
  <si>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</si>
  <si>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</si>
  <si>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</si>
  <si>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</si>
  <si>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</si>
  <si>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</si>
  <si>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</si>
  <si>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</si>
  <si>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</si>
  <si>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</si>
  <si>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</si>
  <si>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</si>
  <si>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</si>
  <si>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</si>
  <si>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</si>
  <si>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</si>
  <si>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</si>
  <si>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</si>
  <si>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</si>
  <si>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</si>
  <si>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</si>
  <si>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</si>
  <si>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</si>
  <si>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</si>
  <si>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</si>
  <si>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</si>
  <si>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</si>
  <si>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</si>
  <si>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</si>
  <si>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</si>
  <si>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</si>
  <si>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</si>
  <si>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</si>
  <si>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</si>
  <si>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</si>
  <si>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</si>
  <si>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</si>
  <si>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</si>
  <si>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</si>
  <si>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</si>
  <si>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</si>
  <si>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</si>
  <si>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</si>
  <si>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</si>
  <si>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</si>
  <si>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</si>
  <si>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</si>
  <si>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</si>
  <si>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</si>
  <si>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</si>
  <si>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</si>
  <si>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</si>
  <si>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</si>
  <si>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</si>
  <si>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</si>
  <si>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</si>
  <si>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</si>
  <si>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</si>
  <si>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</si>
  <si>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</si>
  <si>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</si>
  <si>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</si>
  <si>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</si>
  <si>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</si>
  <si>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</si>
  <si>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</si>
  <si>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</si>
  <si>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</si>
  <si>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</si>
  <si>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</si>
  <si>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</si>
  <si>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</si>
  <si>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</si>
  <si>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</si>
  <si>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</si>
  <si>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</si>
  <si>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</si>
  <si>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</si>
  <si>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</si>
  <si>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</si>
  <si>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</si>
  <si>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</si>
  <si>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</si>
  <si>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</si>
  <si>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</si>
  <si>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</si>
  <si>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</si>
  <si>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</si>
  <si>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</si>
  <si>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</si>
  <si>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</si>
  <si>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</si>
  <si>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</si>
  <si>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</si>
  <si>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</si>
  <si>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</si>
  <si>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</si>
  <si>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</si>
  <si>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</si>
  <si>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</si>
  <si>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</si>
  <si>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</si>
  <si>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</si>
  <si>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</si>
  <si>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</si>
  <si>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</si>
  <si>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</si>
  <si>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</si>
  <si>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</si>
  <si>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</si>
  <si>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</si>
  <si>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</si>
  <si>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</si>
  <si>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</si>
  <si>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</si>
  <si>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</si>
  <si>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</si>
  <si>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</si>
  <si>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</si>
  <si>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</si>
  <si>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</si>
  <si>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</si>
  <si>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</si>
  <si>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</si>
  <si>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</si>
  <si>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</si>
  <si>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</si>
  <si>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</si>
  <si>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</si>
  <si>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</si>
  <si>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</si>
  <si>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</si>
  <si>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</si>
  <si>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</si>
  <si>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</si>
  <si>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</si>
  <si>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</si>
  <si>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</si>
  <si>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</si>
  <si>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</si>
  <si>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</si>
  <si>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</si>
  <si>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</si>
  <si>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</si>
  <si>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</si>
  <si>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</si>
  <si>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</si>
  <si>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</si>
  <si>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</si>
  <si>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</si>
  <si>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</si>
  <si>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</si>
  <si>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</si>
  <si>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</si>
  <si>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</si>
  <si>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</si>
  <si>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</si>
  <si>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</si>
  <si>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</si>
  <si>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</si>
  <si>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</si>
  <si>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</si>
  <si>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</si>
  <si>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</si>
  <si>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</si>
  <si>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</si>
  <si>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</si>
  <si>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</si>
  <si>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</si>
  <si>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</si>
  <si>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</si>
  <si>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</si>
  <si>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</si>
  <si>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</si>
  <si>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</si>
  <si>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</si>
  <si>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</si>
  <si>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</si>
  <si>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</si>
  <si>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</si>
  <si>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</si>
  <si>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</si>
  <si>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</si>
  <si>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</si>
  <si>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</si>
  <si>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</si>
  <si>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</si>
  <si>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</si>
  <si>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</si>
  <si>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</si>
  <si>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</si>
  <si>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</si>
  <si>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</si>
  <si>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</si>
  <si>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</si>
  <si>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</si>
  <si>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</si>
  <si>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</si>
  <si>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</si>
  <si>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</si>
  <si>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</si>
  <si>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</si>
  <si>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</si>
  <si>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</si>
  <si>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</si>
  <si>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</si>
  <si>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</si>
  <si>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</si>
  <si>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</si>
  <si>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</si>
  <si>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</si>
  <si>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</si>
  <si>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</si>
  <si>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</si>
  <si>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</si>
  <si>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</si>
  <si>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</si>
  <si>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</si>
  <si>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</si>
  <si>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</si>
  <si>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</si>
  <si>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</si>
  <si>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</si>
  <si>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</si>
  <si>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</si>
  <si>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</si>
  <si>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</si>
  <si>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</si>
  <si>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</si>
  <si>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</si>
  <si>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</si>
  <si>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</si>
  <si>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</si>
  <si>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</si>
  <si>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</si>
  <si>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</si>
  <si>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</si>
  <si>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</si>
  <si>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</si>
  <si>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</si>
  <si>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</si>
  <si>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</si>
  <si>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</si>
  <si>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</si>
  <si>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</si>
  <si>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</si>
  <si>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</si>
  <si>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</si>
  <si>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</si>
  <si>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</si>
  <si>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</si>
  <si>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</si>
  <si>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</si>
  <si>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</si>
  <si>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</si>
  <si>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</si>
  <si>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</si>
  <si>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</si>
  <si>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</si>
  <si>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</si>
  <si>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</si>
  <si>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</si>
  <si>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</si>
  <si>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</si>
  <si>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</si>
  <si>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</si>
  <si>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</si>
  <si>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</si>
  <si>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</si>
  <si>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</si>
  <si>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</si>
  <si>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</si>
  <si>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</si>
  <si>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</si>
  <si>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</si>
  <si>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</si>
  <si>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</si>
  <si>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</si>
  <si>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</si>
  <si>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</si>
  <si>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</si>
  <si>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</si>
  <si>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</si>
  <si>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</si>
  <si>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</si>
  <si>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</si>
  <si>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</si>
  <si>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</si>
  <si>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</si>
  <si>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</si>
  <si>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</si>
  <si>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</si>
  <si>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</si>
  <si>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</si>
  <si>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</si>
  <si>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</si>
  <si>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</si>
  <si>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</si>
  <si>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</si>
  <si>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</si>
  <si>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</si>
  <si>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</si>
  <si>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</si>
  <si>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</si>
  <si>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</si>
  <si>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</si>
  <si>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</si>
  <si>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</si>
  <si>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</si>
  <si>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</si>
  <si>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</si>
  <si>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</si>
  <si>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</si>
  <si>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</si>
  <si>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</si>
  <si>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</si>
  <si>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</si>
  <si>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</si>
  <si>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</si>
  <si>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</si>
  <si>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</si>
  <si>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</si>
  <si>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</si>
  <si>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</si>
  <si>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</si>
  <si>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</si>
  <si>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</si>
  <si>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</si>
  <si>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</si>
  <si>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</si>
  <si>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</si>
  <si>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</si>
  <si>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</si>
  <si>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</si>
  <si>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</si>
  <si>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</si>
  <si>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</si>
  <si>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</si>
  <si>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</si>
  <si>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</si>
  <si>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</si>
  <si>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</si>
  <si>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</si>
  <si>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</si>
  <si>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</si>
  <si>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</si>
  <si>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</si>
  <si>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</si>
  <si>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</si>
  <si>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</si>
  <si>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</si>
  <si>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</si>
  <si>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</si>
  <si>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</si>
  <si>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</si>
  <si>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</si>
  <si>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</si>
  <si>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</si>
  <si>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</si>
  <si>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</si>
  <si>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</si>
  <si>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</si>
  <si>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</si>
  <si>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</si>
  <si>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</si>
  <si>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</si>
  <si>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</si>
  <si>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</si>
  <si>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</si>
  <si>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</si>
  <si>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</si>
  <si>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</si>
  <si>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</si>
  <si>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</si>
  <si>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</si>
  <si>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</si>
  <si>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</si>
  <si>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</si>
  <si>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</si>
  <si>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</si>
  <si>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</si>
  <si>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</si>
  <si>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</si>
  <si>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</si>
  <si>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</si>
  <si>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</si>
  <si>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</si>
  <si>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</si>
  <si>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</si>
  <si>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</si>
  <si>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</si>
  <si>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</si>
  <si>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</si>
  <si>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</si>
  <si>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</si>
  <si>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</si>
  <si>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</si>
  <si>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</si>
  <si>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</si>
  <si>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</si>
  <si>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</si>
  <si>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</si>
  <si>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</si>
  <si>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</si>
  <si>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</si>
  <si>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</si>
  <si>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</si>
  <si>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</si>
  <si>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</si>
  <si>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</si>
  <si>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</si>
  <si>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</si>
  <si>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</si>
  <si>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</si>
  <si>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</si>
  <si>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</si>
  <si>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</si>
  <si>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</si>
  <si>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</si>
  <si>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</si>
  <si>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</si>
  <si>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</si>
  <si>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</si>
  <si>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</si>
  <si>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</si>
  <si>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</si>
  <si>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</si>
  <si>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</si>
  <si>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</si>
  <si>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</si>
  <si>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</si>
  <si>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</si>
  <si>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</si>
  <si>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</si>
  <si>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</si>
  <si>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</si>
  <si>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</si>
  <si>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</si>
  <si>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</si>
  <si>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</si>
  <si>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</si>
  <si>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</si>
  <si>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</si>
  <si>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</si>
  <si>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</si>
  <si>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</si>
  <si>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</si>
  <si>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</si>
  <si>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</si>
  <si>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</si>
  <si>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</si>
  <si>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</si>
  <si>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</si>
  <si>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</si>
  <si>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</si>
  <si>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</si>
  <si>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</si>
  <si>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</si>
  <si>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</si>
  <si>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</si>
  <si>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</si>
  <si>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</si>
  <si>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</si>
  <si>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</si>
  <si>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</si>
  <si>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</si>
  <si>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</si>
  <si>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</si>
  <si>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</si>
  <si>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</si>
  <si>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</si>
  <si>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</si>
  <si>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</si>
  <si>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</si>
  <si>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</si>
  <si>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</si>
  <si>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</si>
  <si>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</si>
  <si>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</si>
  <si>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</si>
  <si>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</si>
  <si>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</si>
  <si>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</si>
  <si>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</si>
  <si>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</si>
  <si>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</si>
  <si>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</si>
  <si>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</si>
  <si>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</si>
  <si>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</si>
  <si>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</si>
  <si>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</si>
  <si>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</si>
  <si>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</si>
  <si>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</si>
  <si>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</si>
  <si>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</si>
  <si>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</si>
  <si>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</si>
  <si>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</si>
  <si>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</si>
  <si>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</si>
  <si>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</si>
  <si>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</si>
  <si>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</si>
  <si>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</si>
  <si>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</si>
  <si>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</si>
  <si>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</si>
  <si>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</si>
  <si>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</si>
  <si>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</si>
  <si>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</si>
  <si>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</si>
  <si>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</si>
  <si>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</si>
  <si>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</si>
  <si>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</si>
  <si>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</si>
  <si>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</si>
  <si>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</si>
  <si>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</si>
  <si>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</si>
  <si>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</si>
  <si>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</si>
  <si>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</si>
  <si>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</si>
  <si>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</si>
  <si>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</si>
  <si>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</si>
  <si>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</si>
  <si>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</si>
  <si>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</si>
  <si>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</si>
  <si>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</si>
  <si>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</si>
  <si>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</si>
  <si>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</si>
  <si>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</si>
  <si>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</si>
  <si>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</si>
  <si>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</si>
  <si>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</si>
  <si>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</si>
  <si>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</si>
  <si>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</si>
  <si>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</si>
  <si>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</si>
  <si>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</si>
  <si>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</si>
  <si>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</si>
  <si>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</si>
  <si>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</si>
  <si>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</si>
  <si>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</si>
  <si>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</si>
  <si>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</si>
  <si>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</si>
  <si>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</si>
  <si>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</si>
  <si>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</si>
  <si>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</si>
  <si>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</si>
  <si>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</si>
  <si>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</si>
  <si>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</si>
  <si>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</si>
  <si>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</si>
  <si>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</si>
  <si>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</si>
  <si>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</si>
  <si>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</si>
  <si>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</si>
  <si>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</si>
  <si>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</si>
  <si>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</si>
  <si>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</si>
  <si>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</si>
  <si>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</si>
  <si>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</si>
  <si>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</si>
  <si>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</si>
  <si>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</si>
  <si>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</si>
  <si>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</si>
  <si>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</si>
  <si>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</si>
  <si>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</si>
  <si>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</si>
  <si>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</si>
  <si>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</si>
  <si>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</si>
  <si>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</si>
  <si>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</si>
  <si>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</si>
  <si>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</si>
  <si>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</si>
  <si>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</si>
  <si>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</si>
  <si>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</si>
  <si>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</si>
  <si>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</si>
  <si>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</si>
  <si>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</si>
  <si>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</si>
  <si>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</si>
  <si>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</si>
  <si>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</si>
  <si>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</si>
  <si>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</si>
  <si>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</si>
  <si>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</si>
  <si>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</si>
  <si>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</si>
  <si>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</si>
  <si>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</si>
  <si>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</si>
  <si>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</si>
  <si>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</si>
  <si>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</si>
  <si>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</si>
  <si>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</si>
  <si>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</si>
  <si>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</si>
  <si>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</si>
  <si>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</si>
  <si>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</si>
  <si>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</si>
  <si>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</si>
  <si>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</si>
  <si>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</si>
  <si>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</si>
  <si>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</si>
  <si>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</si>
  <si>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</si>
  <si>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</si>
  <si>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</si>
  <si>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</si>
  <si>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</si>
  <si>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</si>
  <si>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</si>
  <si>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</si>
  <si>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</si>
  <si>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</si>
  <si>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</si>
  <si>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</si>
  <si>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</si>
  <si>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</si>
  <si>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</si>
  <si>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</si>
  <si>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</si>
  <si>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</si>
  <si>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</si>
  <si>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</si>
  <si>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</si>
  <si>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</si>
  <si>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</si>
  <si>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</si>
  <si>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</si>
  <si>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</si>
  <si>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</si>
  <si>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</si>
  <si>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</si>
  <si>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</si>
  <si>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</si>
  <si>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</si>
  <si>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</si>
  <si>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</si>
  <si>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</si>
  <si>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</si>
  <si>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</si>
  <si>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</si>
  <si>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</si>
  <si>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</si>
  <si>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</si>
  <si>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</si>
  <si>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</si>
  <si>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</si>
  <si>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</si>
  <si>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</si>
  <si>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</si>
  <si>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</si>
  <si>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</si>
  <si>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</si>
  <si>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</si>
  <si>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</si>
  <si>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</si>
  <si>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</si>
  <si>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</si>
  <si>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</si>
  <si>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</si>
  <si>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</si>
  <si>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</si>
  <si>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</si>
  <si>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</si>
  <si>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</si>
  <si>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</si>
  <si>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</si>
  <si>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</si>
  <si>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</si>
  <si>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</si>
  <si>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</si>
  <si>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</si>
  <si>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</si>
  <si>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</si>
  <si>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</si>
  <si>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</si>
  <si>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</si>
  <si>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</si>
  <si>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</si>
  <si>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</si>
  <si>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</si>
  <si>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</si>
  <si>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</si>
  <si>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</si>
  <si>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</si>
  <si>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</si>
  <si>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</si>
  <si>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</si>
  <si>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</si>
  <si>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</si>
  <si>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</si>
  <si>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</si>
  <si>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</si>
  <si>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</si>
  <si>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</si>
  <si>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</si>
  <si>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</si>
  <si>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</si>
  <si>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</si>
  <si>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</si>
  <si>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</si>
  <si>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</si>
  <si>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</si>
  <si>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</si>
  <si>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</si>
  <si>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</si>
  <si>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</si>
  <si>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</si>
  <si>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</si>
  <si>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</si>
  <si>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</si>
  <si>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</si>
  <si>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</si>
  <si>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</si>
  <si>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</si>
  <si>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</si>
  <si>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</si>
  <si>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</si>
  <si>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</si>
  <si>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</si>
  <si>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</si>
  <si>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</si>
  <si>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</si>
  <si>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</si>
  <si>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</si>
  <si>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</si>
  <si>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</si>
  <si>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</si>
  <si>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</si>
  <si>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</si>
  <si>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</si>
  <si>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</si>
  <si>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</si>
  <si>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</si>
  <si>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</si>
  <si>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</si>
  <si>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</si>
  <si>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</si>
  <si>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</si>
  <si>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</si>
  <si>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</si>
  <si>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</si>
  <si>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</si>
  <si>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</si>
  <si>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</si>
  <si>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</si>
  <si>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</si>
  <si>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</si>
  <si>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</si>
  <si>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</si>
  <si>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</si>
  <si>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</si>
  <si>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</si>
  <si>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</si>
  <si>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</si>
  <si>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</si>
  <si>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</si>
  <si>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</si>
  <si>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</si>
  <si>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</si>
  <si>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</si>
  <si>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</si>
  <si>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</si>
  <si>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</si>
  <si>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</si>
  <si>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</si>
  <si>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</si>
  <si>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</si>
  <si>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</si>
  <si>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</si>
  <si>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</si>
  <si>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</si>
  <si>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</si>
  <si>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</si>
  <si>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</si>
  <si>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</si>
  <si>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</si>
  <si>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</si>
  <si>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</si>
  <si>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</si>
  <si>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</si>
  <si>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</si>
  <si>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</si>
  <si>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</si>
  <si>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</si>
  <si>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</si>
  <si>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</si>
  <si>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</si>
  <si>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</si>
  <si>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</si>
  <si>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</si>
  <si>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</si>
  <si>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</si>
  <si>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</si>
  <si>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</si>
  <si>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</si>
  <si>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</si>
  <si>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</si>
  <si>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</si>
  <si>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</si>
  <si>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</si>
  <si>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</si>
  <si>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</si>
  <si>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</si>
  <si>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</si>
  <si>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</si>
  <si>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</si>
  <si>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</si>
  <si>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</si>
  <si>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</si>
  <si>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</si>
  <si>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</si>
  <si>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</si>
  <si>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</si>
  <si>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</si>
  <si>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</si>
  <si>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</si>
  <si>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</si>
  <si>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</si>
  <si>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</si>
  <si>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</si>
  <si>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</si>
  <si>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</si>
  <si>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</si>
  <si>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</si>
  <si>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</si>
  <si>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</si>
  <si>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</si>
  <si>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</si>
  <si>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</si>
  <si>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</si>
  <si>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</si>
  <si>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</si>
  <si>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</si>
  <si>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</si>
  <si>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</si>
  <si>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</si>
  <si>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</si>
  <si>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</si>
  <si>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</si>
  <si>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</si>
  <si>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</si>
  <si>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</si>
  <si>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</si>
  <si>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</si>
  <si>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</si>
  <si>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</si>
  <si>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</si>
  <si>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</si>
  <si>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</si>
  <si>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</si>
  <si>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</si>
  <si>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</si>
  <si>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</si>
  <si>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</si>
  <si>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</si>
  <si>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</si>
  <si>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</si>
  <si>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</si>
  <si>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</si>
  <si>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</si>
  <si>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</si>
  <si>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</si>
  <si>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</si>
  <si>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</si>
  <si>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</si>
  <si>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</si>
  <si>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</si>
  <si>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</si>
  <si>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</si>
  <si>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</si>
  <si>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</si>
  <si>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</si>
  <si>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</si>
  <si>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</si>
  <si>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</si>
  <si>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</si>
  <si>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</si>
  <si>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</si>
  <si>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</si>
  <si>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</si>
  <si>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</si>
  <si>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</si>
  <si>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</si>
  <si>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</si>
  <si>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</si>
  <si>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</si>
  <si>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</si>
  <si>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</si>
  <si>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</si>
  <si>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</si>
  <si>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</si>
  <si>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</si>
  <si>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</si>
  <si>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</si>
  <si>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</si>
  <si>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</si>
  <si>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</si>
  <si>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</si>
  <si>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</si>
  <si>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</si>
  <si>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</si>
  <si>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</si>
  <si>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</si>
  <si>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</si>
  <si>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</si>
  <si>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</si>
  <si>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</si>
  <si>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</si>
  <si>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</si>
  <si>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</si>
  <si>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</si>
  <si>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</si>
  <si>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</si>
  <si>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</si>
  <si>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</si>
  <si>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</si>
  <si>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</si>
  <si>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</si>
  <si>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</si>
  <si>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</si>
  <si>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</si>
  <si>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</si>
  <si>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</si>
  <si>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</si>
  <si>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</si>
  <si>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</si>
  <si>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</si>
  <si>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</si>
  <si>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</si>
  <si>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</si>
  <si>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</si>
  <si>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</si>
  <si>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</si>
  <si>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</si>
  <si>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</si>
  <si>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</si>
  <si>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</si>
  <si>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</si>
  <si>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</si>
  <si>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</si>
  <si>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</si>
  <si>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</si>
  <si>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</si>
  <si>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</si>
  <si>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</si>
  <si>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</si>
  <si>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</si>
  <si>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</si>
  <si>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</si>
  <si>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</si>
  <si>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</si>
  <si>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</si>
  <si>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</si>
  <si>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</si>
  <si>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</si>
  <si>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</si>
  <si>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</si>
  <si>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</si>
  <si>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</si>
  <si>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</si>
  <si>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</si>
  <si>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</si>
  <si>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</si>
  <si>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</si>
  <si>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</si>
  <si>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</si>
  <si>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</si>
  <si>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</si>
  <si>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</si>
  <si>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</si>
  <si>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</si>
  <si>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</si>
  <si>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</si>
  <si>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</si>
  <si>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</si>
  <si>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</si>
  <si>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</si>
  <si>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</si>
  <si>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</si>
  <si>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</si>
  <si>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</si>
  <si>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</si>
  <si>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</si>
  <si>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</si>
  <si>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</si>
  <si>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</si>
  <si>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</si>
  <si>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</si>
  <si>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</si>
  <si>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</si>
  <si>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</si>
  <si>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</si>
  <si>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</si>
  <si>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</si>
  <si>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</si>
  <si>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</si>
  <si>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</si>
  <si>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</si>
  <si>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</si>
  <si>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</si>
  <si>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</si>
  <si>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</si>
  <si>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</si>
  <si>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</si>
  <si>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</si>
  <si>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</si>
  <si>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</si>
  <si>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</si>
  <si>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</si>
  <si>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</si>
  <si>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</si>
  <si>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</si>
  <si>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</si>
  <si>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</si>
  <si>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</si>
  <si>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</si>
  <si>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</si>
  <si>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</si>
  <si>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</si>
  <si>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</si>
  <si>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</si>
  <si>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</si>
  <si>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</si>
  <si>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</si>
  <si>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</si>
  <si>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</si>
  <si>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</si>
  <si>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</si>
  <si>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</si>
  <si>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</si>
  <si>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</si>
  <si>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</si>
  <si>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</si>
  <si>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</si>
  <si>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</si>
  <si>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</si>
  <si>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</si>
  <si>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</si>
  <si>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</si>
  <si>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</si>
  <si>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</si>
  <si>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</si>
  <si>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</si>
  <si>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</si>
  <si>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</si>
  <si>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</si>
  <si>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</si>
  <si>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</si>
  <si>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</si>
  <si>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</si>
  <si>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</si>
  <si>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</si>
  <si>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</si>
  <si>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</si>
  <si>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</si>
  <si>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</si>
  <si>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</si>
  <si>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</si>
  <si>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</si>
  <si>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</si>
  <si>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</si>
  <si>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</si>
  <si>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</si>
  <si>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</si>
  <si>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</si>
  <si>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</si>
  <si>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</si>
  <si>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</si>
  <si>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</si>
  <si>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</si>
  <si>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</si>
  <si>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</si>
  <si>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</si>
  <si>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</si>
  <si>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</si>
  <si>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</si>
  <si>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</si>
  <si>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</si>
  <si>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</si>
  <si>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</si>
  <si>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</si>
  <si>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</si>
  <si>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</si>
  <si>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</si>
  <si>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</si>
  <si>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</si>
  <si>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</si>
  <si>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</si>
  <si>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</si>
  <si>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</si>
  <si>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</si>
  <si>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</si>
  <si>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</si>
  <si>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</si>
  <si>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</si>
  <si>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</si>
  <si>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</si>
  <si>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</si>
  <si>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</si>
  <si>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</si>
  <si>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</si>
  <si>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</si>
  <si>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</si>
  <si>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</si>
  <si>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</si>
  <si>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</si>
  <si>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</si>
  <si>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</si>
  <si>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</si>
  <si>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</si>
  <si>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</si>
  <si>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</si>
  <si>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</si>
  <si>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</si>
  <si>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</si>
  <si>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</si>
  <si>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</si>
  <si>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</si>
  <si>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</si>
  <si>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</si>
  <si>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</si>
  <si>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</si>
  <si>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</si>
  <si>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</si>
  <si>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</si>
  <si>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</si>
  <si>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</si>
  <si>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</si>
  <si>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</si>
  <si>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</si>
  <si>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</si>
  <si>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</si>
  <si>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</si>
  <si>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</si>
  <si>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</si>
  <si>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</si>
  <si>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</si>
  <si>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</si>
  <si>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</si>
  <si>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</si>
  <si>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</si>
  <si>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</si>
  <si>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</si>
  <si>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</si>
  <si>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</si>
  <si>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</si>
  <si>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</si>
  <si>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</si>
  <si>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</si>
  <si>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</si>
  <si>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</si>
  <si>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</si>
  <si>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</si>
  <si>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</si>
  <si>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</si>
  <si>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</si>
  <si>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</si>
  <si>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</si>
  <si>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</si>
  <si>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</si>
  <si>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</si>
  <si>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</si>
  <si>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</si>
  <si>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</si>
  <si>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</si>
  <si>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</si>
  <si>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</si>
  <si>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</si>
  <si>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</si>
  <si>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</si>
  <si>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</si>
  <si>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</si>
  <si>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</si>
  <si>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</si>
  <si>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</si>
  <si>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</si>
  <si>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</si>
  <si>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</si>
  <si>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</si>
  <si>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</si>
  <si>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</si>
  <si>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</si>
  <si>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</si>
  <si>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</si>
  <si>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</si>
  <si>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</si>
  <si>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</si>
  <si>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</si>
  <si>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</si>
  <si>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</si>
  <si>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</si>
  <si>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</si>
  <si>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</si>
  <si>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</si>
  <si>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</si>
  <si>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</si>
  <si>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</si>
  <si>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</si>
  <si>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</si>
  <si>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</si>
  <si>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</si>
  <si>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</si>
  <si>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</si>
  <si>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</si>
  <si>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</si>
  <si>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</si>
  <si>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</si>
  <si>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</si>
  <si>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</si>
  <si>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</si>
  <si>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</si>
  <si>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</si>
  <si>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</si>
  <si>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</si>
  <si>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</si>
  <si>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</si>
  <si>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</si>
  <si>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</si>
  <si>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</si>
  <si>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</si>
  <si>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</si>
  <si>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</si>
  <si>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</si>
  <si>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</si>
  <si>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</si>
  <si>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</si>
  <si>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</si>
  <si>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</si>
  <si>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</si>
  <si>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</si>
  <si>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</si>
  <si>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</si>
  <si>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</si>
  <si>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</si>
  <si>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</si>
  <si>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</si>
  <si>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</si>
  <si>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</si>
  <si>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</si>
  <si>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</si>
  <si>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</si>
  <si>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</si>
  <si>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</si>
  <si>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</si>
  <si>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</si>
  <si>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</si>
  <si>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</si>
  <si>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</si>
  <si>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</si>
  <si>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</si>
  <si>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</si>
  <si>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</si>
  <si>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</si>
  <si>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</si>
  <si>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</si>
  <si>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</si>
  <si>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</si>
  <si>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</si>
  <si>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</si>
  <si>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</si>
  <si>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</si>
  <si>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</si>
  <si>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</si>
  <si>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</si>
  <si>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</si>
  <si>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</si>
  <si>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</si>
  <si>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</si>
  <si>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</si>
  <si>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</si>
  <si>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</si>
  <si>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</si>
  <si>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</si>
  <si>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</si>
  <si>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</si>
  <si>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</si>
  <si>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</si>
  <si>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</si>
  <si>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</si>
  <si>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</si>
  <si>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</si>
  <si>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</si>
  <si>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</si>
  <si>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</si>
  <si>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</si>
  <si>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</si>
  <si>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</si>
  <si>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</si>
  <si>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</si>
  <si>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</si>
  <si>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</si>
  <si>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</si>
  <si>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</si>
  <si>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</si>
  <si>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</si>
  <si>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</si>
  <si>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</si>
  <si>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</si>
  <si>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</si>
  <si>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</si>
  <si>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</si>
  <si>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</si>
  <si>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</si>
  <si>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</si>
  <si>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</si>
  <si>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</si>
  <si>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</si>
  <si>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</si>
  <si>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</si>
  <si>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</si>
  <si>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</si>
  <si>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</si>
  <si>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</si>
  <si>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</si>
  <si>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</si>
  <si>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</si>
  <si>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</si>
  <si>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</si>
  <si>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</si>
  <si>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</si>
  <si>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</si>
  <si>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</si>
  <si>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</si>
  <si>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</si>
  <si>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</si>
  <si>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</si>
  <si>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</si>
  <si>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</si>
  <si>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</si>
  <si>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</si>
  <si>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</si>
  <si>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</si>
  <si>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</si>
  <si>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</si>
  <si>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</si>
  <si>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</si>
  <si>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</si>
  <si>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</si>
  <si>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</si>
  <si>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</si>
  <si>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</si>
  <si>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</si>
  <si>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</si>
  <si>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</si>
  <si>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</si>
  <si>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</si>
  <si>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</si>
  <si>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</si>
  <si>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</si>
  <si>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</si>
  <si>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</si>
  <si>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</si>
  <si>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</si>
  <si>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</si>
  <si>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</si>
  <si>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</si>
  <si>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</si>
  <si>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</si>
  <si>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</si>
  <si>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</si>
  <si>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</si>
  <si>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</si>
  <si>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</si>
  <si>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</si>
  <si>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</si>
  <si>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</si>
  <si>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</si>
  <si>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</si>
  <si>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</si>
  <si>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</si>
  <si>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</si>
  <si>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</si>
  <si>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</si>
  <si>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</si>
  <si>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</si>
  <si>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</si>
  <si>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</si>
  <si>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</si>
  <si>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</si>
  <si>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</si>
  <si>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</si>
  <si>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</si>
  <si>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</si>
  <si>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</si>
  <si>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</si>
  <si>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</si>
  <si>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</si>
  <si>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</si>
  <si>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</si>
  <si>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</si>
  <si>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</si>
  <si>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</si>
  <si>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</si>
  <si>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</si>
  <si>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</si>
  <si>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</si>
  <si>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</si>
  <si>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</si>
  <si>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</si>
  <si>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</si>
  <si>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</si>
  <si>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</si>
  <si>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</si>
  <si>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</si>
  <si>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</si>
  <si>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</si>
  <si>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</si>
  <si>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</si>
  <si>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</si>
  <si>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</si>
  <si>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</si>
  <si>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</si>
  <si>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</si>
  <si>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</si>
  <si>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</si>
  <si>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</si>
  <si>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</si>
  <si>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</si>
  <si>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</si>
  <si>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</si>
  <si>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</si>
  <si>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</si>
  <si>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</si>
  <si>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</si>
  <si>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</si>
  <si>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</si>
  <si>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</si>
  <si>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</si>
  <si>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</si>
  <si>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</si>
  <si>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</si>
  <si>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</si>
  <si>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</si>
  <si>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</si>
  <si>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</si>
  <si>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</si>
  <si>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</si>
  <si>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</si>
  <si>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</si>
  <si>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</si>
  <si>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</si>
  <si>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</si>
  <si>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</si>
  <si>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</si>
  <si>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</si>
  <si>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</si>
  <si>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</si>
  <si>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</si>
  <si>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</si>
  <si>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</si>
  <si>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</si>
  <si>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</si>
  <si>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</si>
  <si>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</si>
  <si>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</si>
  <si>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</si>
  <si>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</si>
  <si>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</si>
  <si>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</si>
  <si>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</si>
  <si>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</si>
  <si>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</si>
  <si>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</si>
  <si>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</si>
  <si>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</si>
  <si>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</si>
  <si>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</si>
  <si>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</si>
  <si>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</si>
  <si>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</si>
  <si>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</si>
  <si>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</si>
  <si>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</si>
  <si>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</si>
  <si>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</si>
  <si>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</si>
  <si>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</si>
  <si>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</si>
  <si>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</si>
  <si>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</si>
  <si>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</si>
  <si>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</si>
  <si>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</si>
  <si>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</si>
  <si>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</si>
  <si>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</si>
  <si>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</si>
  <si>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</si>
  <si>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</si>
  <si>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</si>
  <si>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</si>
  <si>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</si>
  <si>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</si>
  <si>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</si>
  <si>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</si>
  <si>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</si>
  <si>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</si>
  <si>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</si>
  <si>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</si>
  <si>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</si>
  <si>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</si>
  <si>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</si>
  <si>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</si>
  <si>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</si>
  <si>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</si>
  <si>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</si>
  <si>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</si>
  <si>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</si>
  <si>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</si>
  <si>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</si>
  <si>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</si>
  <si>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</si>
  <si>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</si>
  <si>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</si>
  <si>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</si>
  <si>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</si>
  <si>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</si>
  <si>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</si>
  <si>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</si>
  <si>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</si>
  <si>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</si>
  <si>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</si>
  <si>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</si>
  <si>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</si>
  <si>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</si>
  <si>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</si>
  <si>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</si>
  <si>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</si>
  <si>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</si>
  <si>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</si>
  <si>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</si>
  <si>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</si>
  <si>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</si>
  <si>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</si>
  <si>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</si>
  <si>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</si>
  <si>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</si>
  <si>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</si>
  <si>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</si>
  <si>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</si>
  <si>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</si>
  <si>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</si>
  <si>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</si>
  <si>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</si>
  <si>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</si>
  <si>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</si>
  <si>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</si>
  <si>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</si>
  <si>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</si>
  <si>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</si>
  <si>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</si>
  <si>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</si>
  <si>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</si>
  <si>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</si>
  <si>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</si>
  <si>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</si>
  <si>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</si>
  <si>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</si>
  <si>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</si>
  <si>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</si>
  <si>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</si>
  <si>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</si>
  <si>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</si>
  <si>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</si>
  <si>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</si>
  <si>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</si>
  <si>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</si>
  <si>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</si>
  <si>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</si>
  <si>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</si>
  <si>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</si>
  <si>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</si>
  <si>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</si>
  <si>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</si>
  <si>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</si>
  <si>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</si>
  <si>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</si>
  <si>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</si>
  <si>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</si>
  <si>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</si>
  <si>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</si>
  <si>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</si>
  <si>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</si>
  <si>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</si>
  <si>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</si>
  <si>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</si>
  <si>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</si>
  <si>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</si>
  <si>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</si>
  <si>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</si>
  <si>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</si>
  <si>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</si>
  <si>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</si>
  <si>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</si>
  <si>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</si>
  <si>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</si>
  <si>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</si>
  <si>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</si>
  <si>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</si>
  <si>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</si>
  <si>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</si>
  <si>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</si>
  <si>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</si>
  <si>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</si>
  <si>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</si>
  <si>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</si>
  <si>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</si>
  <si>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</si>
  <si>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</si>
  <si>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</si>
  <si>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</si>
  <si>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</si>
  <si>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</si>
  <si>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</si>
  <si>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</si>
  <si>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</si>
  <si>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</si>
  <si>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</si>
  <si>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</si>
  <si>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</si>
  <si>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</si>
  <si>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</si>
  <si>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</si>
  <si>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</si>
  <si>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</si>
  <si>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</si>
  <si>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</si>
  <si>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</si>
  <si>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</si>
  <si>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</si>
  <si>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</si>
  <si>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</si>
  <si>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</si>
  <si>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</si>
  <si>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</si>
  <si>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</si>
  <si>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</si>
  <si>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</si>
  <si>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</si>
  <si>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</si>
  <si>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</si>
  <si>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</si>
  <si>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</si>
  <si>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</si>
  <si>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</si>
  <si>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</si>
  <si>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</si>
  <si>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</si>
  <si>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</si>
  <si>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</si>
  <si>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</si>
  <si>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</si>
  <si>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</si>
  <si>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</si>
  <si>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</si>
  <si>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</si>
  <si>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</si>
  <si>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</si>
  <si>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</si>
  <si>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</si>
  <si>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</si>
  <si>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</si>
  <si>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</si>
  <si>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</si>
  <si>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</si>
  <si>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</si>
  <si>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</si>
  <si>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</si>
  <si>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</si>
  <si>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</si>
  <si>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</si>
  <si>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</si>
  <si>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</si>
  <si>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</si>
  <si>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</si>
  <si>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</si>
  <si>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</si>
  <si>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</si>
  <si>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</si>
  <si>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</si>
  <si>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</si>
  <si>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</si>
  <si>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</si>
  <si>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</si>
  <si>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</si>
  <si>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</si>
  <si>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</si>
  <si>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</si>
  <si>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</si>
  <si>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</si>
  <si>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</si>
  <si>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</si>
  <si>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</si>
  <si>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</si>
  <si>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</si>
  <si>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</si>
  <si>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</si>
  <si>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</si>
  <si>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</si>
  <si>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</si>
  <si>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</si>
  <si>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</si>
  <si>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</si>
  <si>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</si>
  <si>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</si>
  <si>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</si>
  <si>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</si>
  <si>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</si>
  <si>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</si>
  <si>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</si>
  <si>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</si>
  <si>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</si>
  <si>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</si>
  <si>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</si>
  <si>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</si>
  <si>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</si>
  <si>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</si>
  <si>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</si>
  <si>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</si>
  <si>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</si>
  <si>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</si>
  <si>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</si>
  <si>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</si>
  <si>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</si>
  <si>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</si>
  <si>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</si>
  <si>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</si>
  <si>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</si>
  <si>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</si>
  <si>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</si>
  <si>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</si>
  <si>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</si>
  <si>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</si>
  <si>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</si>
  <si>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</si>
  <si>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</si>
  <si>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</si>
  <si>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</si>
  <si>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</si>
  <si>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</si>
  <si>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</si>
  <si>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</si>
  <si>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</si>
  <si>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</si>
  <si>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</si>
  <si>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</si>
  <si>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</si>
  <si>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</si>
  <si>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</si>
  <si>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</si>
  <si>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</si>
  <si>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</si>
  <si>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</si>
  <si>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</si>
  <si>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</si>
  <si>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</si>
  <si>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</si>
  <si>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</si>
  <si>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</si>
  <si>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</si>
  <si>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</si>
  <si>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</si>
  <si>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</si>
  <si>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</si>
  <si>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</si>
  <si>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</si>
  <si>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</si>
  <si>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</si>
  <si>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</si>
  <si>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</si>
  <si>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</si>
  <si>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</si>
  <si>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</si>
  <si>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</si>
  <si>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</si>
  <si>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</si>
  <si>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</si>
  <si>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</si>
  <si>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</si>
  <si>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</si>
  <si>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</si>
  <si>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</si>
  <si>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</si>
  <si>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</si>
  <si>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</si>
  <si>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</si>
  <si>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</si>
  <si>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</si>
  <si>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</si>
  <si>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</si>
  <si>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</si>
  <si>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</si>
  <si>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</si>
  <si>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</si>
  <si>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</si>
  <si>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</si>
  <si>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</si>
  <si>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</si>
  <si>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</si>
  <si>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</si>
  <si>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</si>
  <si>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</si>
  <si>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</si>
  <si>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</si>
  <si>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</si>
  <si>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</si>
  <si>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</si>
  <si>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</si>
  <si>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</si>
  <si>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</si>
  <si>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</si>
  <si>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</si>
  <si>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</si>
  <si>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</si>
  <si>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</si>
  <si>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</si>
  <si>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</si>
  <si>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</si>
  <si>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</si>
  <si>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</si>
  <si>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</si>
  <si>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</si>
  <si>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</si>
  <si>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</si>
  <si>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</si>
  <si>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</si>
  <si>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</si>
  <si>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</si>
  <si>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</si>
  <si>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</si>
  <si>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</si>
  <si>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</si>
  <si>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</si>
  <si>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</si>
  <si>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</si>
  <si>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</si>
  <si>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</si>
  <si>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</si>
  <si>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</si>
  <si>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</si>
  <si>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</si>
  <si>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</si>
  <si>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</si>
  <si>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</si>
  <si>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</si>
  <si>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</si>
  <si>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</si>
  <si>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</si>
  <si>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</si>
  <si>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</si>
  <si>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</si>
  <si>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</si>
  <si>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</si>
  <si>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</si>
  <si>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</si>
  <si>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</si>
  <si>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</si>
  <si>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</si>
  <si>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</si>
  <si>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</si>
  <si>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</si>
  <si>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</si>
  <si>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</si>
  <si>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</si>
  <si>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</si>
  <si>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</si>
  <si>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</si>
  <si>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</si>
  <si>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</si>
  <si>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</si>
  <si>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</si>
  <si>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</si>
  <si>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</si>
  <si>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</si>
  <si>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</si>
  <si>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</si>
  <si>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</si>
  <si>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</si>
  <si>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</si>
  <si>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</si>
  <si>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</si>
  <si>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</si>
  <si>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</si>
  <si>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</si>
  <si>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</si>
  <si>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</si>
  <si>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</si>
  <si>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</si>
  <si>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</si>
  <si>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</si>
  <si>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</si>
  <si>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</si>
  <si>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</si>
  <si>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</si>
  <si>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</si>
  <si>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</si>
  <si>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</si>
  <si>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</si>
  <si>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</si>
  <si>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</si>
  <si>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</si>
  <si>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</si>
  <si>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</si>
  <si>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</si>
  <si>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</si>
  <si>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</si>
  <si>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</si>
  <si>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</si>
  <si>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</si>
  <si>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</si>
  <si>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</si>
  <si>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</si>
  <si>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</si>
  <si>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</si>
  <si>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</si>
  <si>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</si>
  <si>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</si>
  <si>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</si>
  <si>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</si>
  <si>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</si>
  <si>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</si>
  <si>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</si>
  <si>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</si>
  <si>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</si>
  <si>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</si>
  <si>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</si>
  <si>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</si>
  <si>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</si>
  <si>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</si>
  <si>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</si>
  <si>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</si>
  <si>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</si>
  <si>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</si>
  <si>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</si>
  <si>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</si>
  <si>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</si>
  <si>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</si>
  <si>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</si>
  <si>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</si>
  <si>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</si>
  <si>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</si>
  <si>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</si>
  <si>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</si>
  <si>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</si>
  <si>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</si>
  <si>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</si>
  <si>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</si>
  <si>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</si>
  <si>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</si>
  <si>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</si>
  <si>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</si>
  <si>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</si>
  <si>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</si>
  <si>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</si>
  <si>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</si>
  <si>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</si>
  <si>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</si>
  <si>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</si>
  <si>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</si>
  <si>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</si>
  <si>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</si>
  <si>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</si>
  <si>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</si>
  <si>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</si>
  <si>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</si>
  <si>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</si>
  <si>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</si>
  <si>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</si>
  <si>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</si>
  <si>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</si>
  <si>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</si>
  <si>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</si>
  <si>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</si>
  <si>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</si>
  <si>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</si>
  <si>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</si>
  <si>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</si>
  <si>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</si>
  <si>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</si>
  <si>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</si>
  <si>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</si>
  <si>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</si>
  <si>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</si>
  <si>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</si>
  <si>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</si>
  <si>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</si>
  <si>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</si>
  <si>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</si>
  <si>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</si>
  <si>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</si>
  <si>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</si>
  <si>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</si>
  <si>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</si>
  <si>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</si>
  <si>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</si>
  <si>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</si>
  <si>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</si>
  <si>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</si>
  <si>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</si>
  <si>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</si>
  <si>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</si>
  <si>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</si>
  <si>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</si>
  <si>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</si>
  <si>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</si>
  <si>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</si>
  <si>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</si>
  <si>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</si>
  <si>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</si>
  <si>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</si>
  <si>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</si>
  <si>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</si>
  <si>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</si>
  <si>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</si>
  <si>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</si>
  <si>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</si>
  <si>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</si>
  <si>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</si>
  <si>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</si>
  <si>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</si>
  <si>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</si>
  <si>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</si>
  <si>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</si>
  <si>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</si>
  <si>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</si>
  <si>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</si>
  <si>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</si>
  <si>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</si>
  <si>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</si>
  <si>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</si>
  <si>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</si>
  <si>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</si>
  <si>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</si>
  <si>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</si>
  <si>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</si>
  <si>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</si>
  <si>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</si>
  <si>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</si>
  <si>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</si>
  <si>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</si>
  <si>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</si>
  <si>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</si>
  <si>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</si>
  <si>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</si>
  <si>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</si>
  <si>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</si>
  <si>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</si>
  <si>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</si>
  <si>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</si>
  <si>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</si>
  <si>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</si>
  <si>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</si>
  <si>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</si>
  <si>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</si>
  <si>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</si>
  <si>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</si>
  <si>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</si>
  <si>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</si>
  <si>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</si>
  <si>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</si>
  <si>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</si>
  <si>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</si>
  <si>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</si>
  <si>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</si>
  <si>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</si>
  <si>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</si>
  <si>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</si>
  <si>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</si>
  <si>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</si>
  <si>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</si>
  <si>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</si>
  <si>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</si>
  <si>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</si>
  <si>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</si>
  <si>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</si>
  <si>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</si>
  <si>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</si>
  <si>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</si>
  <si>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</si>
  <si>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</si>
  <si>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</si>
  <si>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</si>
  <si>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</si>
  <si>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</si>
  <si>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</si>
  <si>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</si>
  <si>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</si>
  <si>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</si>
  <si>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</si>
  <si>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</si>
  <si>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</si>
  <si>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</si>
  <si>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</si>
  <si>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</si>
  <si>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</si>
  <si>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</si>
  <si>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</si>
  <si>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</si>
  <si>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</si>
  <si>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</si>
  <si>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</si>
  <si>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</si>
  <si>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</si>
  <si>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</si>
  <si>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</si>
  <si>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</si>
  <si>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</si>
  <si>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</si>
  <si>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</si>
  <si>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</si>
  <si>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</si>
  <si>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</si>
  <si>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</si>
  <si>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</si>
  <si>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</si>
  <si>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</si>
  <si>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</si>
  <si>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</si>
  <si>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</si>
  <si>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</si>
  <si>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</si>
  <si>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</si>
  <si>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</si>
  <si>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</si>
  <si>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</si>
  <si>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</si>
  <si>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</si>
  <si>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</si>
  <si>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</si>
  <si>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</si>
  <si>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</si>
  <si>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</si>
  <si>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</si>
  <si>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</si>
  <si>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</si>
  <si>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</si>
  <si>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</si>
  <si>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</si>
  <si>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</si>
  <si>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</si>
  <si>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</si>
  <si>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</si>
  <si>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</si>
  <si>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</si>
  <si>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</si>
  <si>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</si>
  <si>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</si>
  <si>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</si>
  <si>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</si>
  <si>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</si>
  <si>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</si>
  <si>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</si>
  <si>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</si>
  <si>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</si>
  <si>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</si>
  <si>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</si>
  <si>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</si>
  <si>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</si>
  <si>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</si>
  <si>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</si>
  <si>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</si>
  <si>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</si>
  <si>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</si>
  <si>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</si>
  <si>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</si>
  <si>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</si>
  <si>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</si>
  <si>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</si>
  <si>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</si>
  <si>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</si>
  <si>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</si>
  <si>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</si>
  <si>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</si>
  <si>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</si>
  <si>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</si>
  <si>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</si>
  <si>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</si>
  <si>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</si>
  <si>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</si>
  <si>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</si>
  <si>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</si>
  <si>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</si>
  <si>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</si>
  <si>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</si>
  <si>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</si>
  <si>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</si>
  <si>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</si>
  <si>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</si>
  <si>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</si>
  <si>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</si>
  <si>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</si>
  <si>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</si>
  <si>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</si>
  <si>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</si>
  <si>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</si>
  <si>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</si>
  <si>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</si>
  <si>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</si>
  <si>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</si>
  <si>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</si>
  <si>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</si>
  <si>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</si>
  <si>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</si>
  <si>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</si>
  <si>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</si>
  <si>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</si>
  <si>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</si>
  <si>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</si>
  <si>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</si>
  <si>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</si>
  <si>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</si>
  <si>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</si>
  <si>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</si>
  <si>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</si>
  <si>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</si>
  <si>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</si>
  <si>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</si>
  <si>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</si>
  <si>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</si>
  <si>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</si>
  <si>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</si>
  <si>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</si>
  <si>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</si>
  <si>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</si>
  <si>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</si>
  <si>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</si>
  <si>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</si>
  <si>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</si>
  <si>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</si>
  <si>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</si>
  <si>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</si>
  <si>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</si>
  <si>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</si>
  <si>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</si>
  <si>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</si>
  <si>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</si>
  <si>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</si>
  <si>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</si>
  <si>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</si>
  <si>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</si>
  <si>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</si>
  <si>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</si>
  <si>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</si>
  <si>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</si>
  <si>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</si>
  <si>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</si>
  <si>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</si>
  <si>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</si>
  <si>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</si>
  <si>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</si>
  <si>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</si>
  <si>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</si>
  <si>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</si>
  <si>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</si>
  <si>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</si>
  <si>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</si>
  <si>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</si>
  <si>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</si>
  <si>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</si>
  <si>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</si>
  <si>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</si>
  <si>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</si>
  <si>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</si>
  <si>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</si>
  <si>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</si>
  <si>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</si>
  <si>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</si>
  <si>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</si>
  <si>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</si>
  <si>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</si>
  <si>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</si>
  <si>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</si>
  <si>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</si>
  <si>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</si>
  <si>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</si>
  <si>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</si>
  <si>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</si>
  <si>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</si>
  <si>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</si>
  <si>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</si>
  <si>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</si>
  <si>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</si>
  <si>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</si>
  <si>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</si>
  <si>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</si>
  <si>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</si>
  <si>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</si>
  <si>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</si>
  <si>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</si>
  <si>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</si>
  <si>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</si>
  <si>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</si>
  <si>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</si>
  <si>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</si>
  <si>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</si>
  <si>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</si>
  <si>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</si>
  <si>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</si>
  <si>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</si>
  <si>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</si>
  <si>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</si>
  <si>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</si>
  <si>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</si>
  <si>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</si>
  <si>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</si>
  <si>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</si>
  <si>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</si>
  <si>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</si>
  <si>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</si>
  <si>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</si>
  <si>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</si>
  <si>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</si>
  <si>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</si>
  <si>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</si>
  <si>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</si>
  <si>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</si>
  <si>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</si>
  <si>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</si>
  <si>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</si>
  <si>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</si>
  <si>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</si>
  <si>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</si>
  <si>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</si>
  <si>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</si>
  <si>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</si>
  <si>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</si>
  <si>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</si>
  <si>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</si>
  <si>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</si>
  <si>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</si>
  <si>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</si>
  <si>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</si>
  <si>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</si>
  <si>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</si>
  <si>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</si>
  <si>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</si>
  <si>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</si>
  <si>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</si>
  <si>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</si>
  <si>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</si>
  <si>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</si>
  <si>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</si>
  <si>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</si>
  <si>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</si>
  <si>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</si>
  <si>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</si>
  <si>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</si>
  <si>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</si>
  <si>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</si>
  <si>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</si>
  <si>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</si>
  <si>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</si>
  <si>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</si>
  <si>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</si>
  <si>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</si>
  <si>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</si>
  <si>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</si>
  <si>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</si>
  <si>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</si>
  <si>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</si>
  <si>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</si>
  <si>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</si>
  <si>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</si>
  <si>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</si>
  <si>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</si>
  <si>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</si>
  <si>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</si>
  <si>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</si>
  <si>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</si>
  <si>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</si>
  <si>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</si>
  <si>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</si>
  <si>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</si>
  <si>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</si>
  <si>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</si>
  <si>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</si>
  <si>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</si>
  <si>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</si>
  <si>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</si>
  <si>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</si>
  <si>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</si>
  <si>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</si>
  <si>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</si>
  <si>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</si>
  <si>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</si>
  <si>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</si>
  <si>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</si>
  <si>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</si>
  <si>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</si>
  <si>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</si>
  <si>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</si>
  <si>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</si>
  <si>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</si>
  <si>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</si>
  <si>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</si>
  <si>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</si>
  <si>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</si>
  <si>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</si>
  <si>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</si>
  <si>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</si>
  <si>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</si>
  <si>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</si>
  <si>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</si>
  <si>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</si>
  <si>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</si>
  <si>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</si>
  <si>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</si>
  <si>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</si>
  <si>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</si>
  <si>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</si>
  <si>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</si>
  <si>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</si>
  <si>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</si>
  <si>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</si>
  <si>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</si>
  <si>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</si>
  <si>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</si>
  <si>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</si>
  <si>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</si>
  <si>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</si>
  <si>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</si>
  <si>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</si>
  <si>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</si>
  <si>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</si>
  <si>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</si>
  <si>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</si>
  <si>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</si>
  <si>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</si>
  <si>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</si>
  <si>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</si>
  <si>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</si>
  <si>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</si>
  <si>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</si>
  <si>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</si>
  <si>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</si>
  <si>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</si>
  <si>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</si>
  <si>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</si>
  <si>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</si>
  <si>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</si>
  <si>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</si>
  <si>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</si>
  <si>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</si>
  <si>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</si>
  <si>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</si>
  <si>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</si>
  <si>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</si>
  <si>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</si>
  <si>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</si>
  <si>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</si>
  <si>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</si>
  <si>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</si>
  <si>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</si>
  <si>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</si>
  <si>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</si>
  <si>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</si>
  <si>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</si>
  <si>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</si>
  <si>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</si>
  <si>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</si>
  <si>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</si>
  <si>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</si>
  <si>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</si>
  <si>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</si>
  <si>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</si>
  <si>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</si>
  <si>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</si>
  <si>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</si>
  <si>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</si>
  <si>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</si>
  <si>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</si>
  <si>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</si>
  <si>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</si>
  <si>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</si>
  <si>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</si>
  <si>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</si>
  <si>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</si>
  <si>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</si>
  <si>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</si>
  <si>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</si>
  <si>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</si>
  <si>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</si>
  <si>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</si>
  <si>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</si>
  <si>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</si>
  <si>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</si>
  <si>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</si>
  <si>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</si>
  <si>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</si>
  <si>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</si>
  <si>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</si>
  <si>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</si>
  <si>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</si>
  <si>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</si>
  <si>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</si>
  <si>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</si>
  <si>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</si>
  <si>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</si>
  <si>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</si>
  <si>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</si>
  <si>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</si>
  <si>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</si>
  <si>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</si>
  <si>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</si>
  <si>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</si>
  <si>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</si>
  <si>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</si>
  <si>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</si>
  <si>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</si>
  <si>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</si>
  <si>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</si>
  <si>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</si>
  <si>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</si>
  <si>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</si>
  <si>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</si>
  <si>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</si>
  <si>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</si>
  <si>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</si>
  <si>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</si>
  <si>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</si>
  <si>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</si>
  <si>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</si>
  <si>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</si>
  <si>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</si>
  <si>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</si>
  <si>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</si>
  <si>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</si>
  <si>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</si>
  <si>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</si>
  <si>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</si>
  <si>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</si>
  <si>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</si>
  <si>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</si>
  <si>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</si>
  <si>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</si>
  <si>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</si>
  <si>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</si>
  <si>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</si>
  <si>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</si>
  <si>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</si>
  <si>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</si>
  <si>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</si>
  <si>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</si>
  <si>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</si>
  <si>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</si>
  <si>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</si>
  <si>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</si>
  <si>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</si>
  <si>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</si>
  <si>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</si>
  <si>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</si>
  <si>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</si>
  <si>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</si>
  <si>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</si>
  <si>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</si>
  <si>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</si>
  <si>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</si>
  <si>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</si>
  <si>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</si>
  <si>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</si>
  <si>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</si>
  <si>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</si>
  <si>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</si>
  <si>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</si>
  <si>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</si>
  <si>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</si>
  <si>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</si>
  <si>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</si>
  <si>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</si>
  <si>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</si>
  <si>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</si>
  <si>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</si>
  <si>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</si>
  <si>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</si>
  <si>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</si>
  <si>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</si>
  <si>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</si>
  <si>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</si>
  <si>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</si>
  <si>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</si>
  <si>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</si>
  <si>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</si>
  <si>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</si>
  <si>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</si>
  <si>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</si>
  <si>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</si>
  <si>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</si>
  <si>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</si>
  <si>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</si>
  <si>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</si>
  <si>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</si>
  <si>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</si>
  <si>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</si>
  <si>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</si>
  <si>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</si>
  <si>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</si>
  <si>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</si>
  <si>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</si>
  <si>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</si>
  <si>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</si>
  <si>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</si>
  <si>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</si>
  <si>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</si>
  <si>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</si>
  <si>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</si>
  <si>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</si>
  <si>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</si>
  <si>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</si>
  <si>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</si>
  <si>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</si>
  <si>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</si>
  <si>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</si>
  <si>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</si>
  <si>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</si>
  <si>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</si>
  <si>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</si>
  <si>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</si>
  <si>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</si>
  <si>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</si>
  <si>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</si>
  <si>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</si>
  <si>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</si>
  <si>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</si>
  <si>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</si>
  <si>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</si>
  <si>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</si>
  <si>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</si>
  <si>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</si>
  <si>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</si>
  <si>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</si>
  <si>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</si>
  <si>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</si>
  <si>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</si>
  <si>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</si>
  <si>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</si>
  <si>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</si>
  <si>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</si>
  <si>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</si>
  <si>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</si>
  <si>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</si>
  <si>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</si>
  <si>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</si>
  <si>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</si>
  <si>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</si>
  <si>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</si>
  <si>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</si>
  <si>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</si>
  <si>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</si>
  <si>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</si>
  <si>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</si>
  <si>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</si>
  <si>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</si>
  <si>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</si>
  <si>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</si>
  <si>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</si>
  <si>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</si>
  <si>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</si>
  <si>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</si>
  <si>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</si>
  <si>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</si>
  <si>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</si>
  <si>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</si>
  <si>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</si>
  <si>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</si>
  <si>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</si>
  <si>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</si>
  <si>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</si>
  <si>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</si>
  <si>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</si>
  <si>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</si>
  <si>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</si>
  <si>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</si>
  <si>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</si>
  <si>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</si>
  <si>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</si>
  <si>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</si>
  <si>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</si>
  <si>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</si>
  <si>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</si>
  <si>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</si>
  <si>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</si>
  <si>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</si>
  <si>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</si>
  <si>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</si>
  <si>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</si>
  <si>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</si>
  <si>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</si>
  <si>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</si>
  <si>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</si>
  <si>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</si>
  <si>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</si>
  <si>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</si>
  <si>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</si>
  <si>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</si>
  <si>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</si>
  <si>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</si>
  <si>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</si>
  <si>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</si>
  <si>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</si>
  <si>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</si>
  <si>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</si>
  <si>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</si>
  <si>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</si>
  <si>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</si>
  <si>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</si>
  <si>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</si>
  <si>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</si>
  <si>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</si>
  <si>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</si>
  <si>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</si>
  <si>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</si>
  <si>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</si>
  <si>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</si>
  <si>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</si>
  <si>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</si>
  <si>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</si>
  <si>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</si>
  <si>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</si>
  <si>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</si>
  <si>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</si>
  <si>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</si>
  <si>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</si>
  <si>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</si>
  <si>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</si>
  <si>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</si>
  <si>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</si>
  <si>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</si>
  <si>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</si>
  <si>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</si>
  <si>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</si>
  <si>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</si>
  <si>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</si>
  <si>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</si>
  <si>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</si>
  <si>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</si>
  <si>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</si>
  <si>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</si>
  <si>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</si>
  <si>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</si>
  <si>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</si>
  <si>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</si>
  <si>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</si>
  <si>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</si>
  <si>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</si>
  <si>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</si>
  <si>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</si>
  <si>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</si>
  <si>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</si>
  <si>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</si>
  <si>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</si>
  <si>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</si>
  <si>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</si>
  <si>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</si>
  <si>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</si>
  <si>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</si>
  <si>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</si>
  <si>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</si>
  <si>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</si>
  <si>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</si>
  <si>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</si>
  <si>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</si>
  <si>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</si>
  <si>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</si>
  <si>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</si>
  <si>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</si>
  <si>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</si>
  <si>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</si>
  <si>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</si>
  <si>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</si>
  <si>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</si>
  <si>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</si>
  <si>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</si>
  <si>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</si>
  <si>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</si>
  <si>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</si>
  <si>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</si>
  <si>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</si>
  <si>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</si>
  <si>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</si>
  <si>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</si>
  <si>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</si>
  <si>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</si>
  <si>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</si>
  <si>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</si>
  <si>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</si>
  <si>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</si>
  <si>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</si>
  <si>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</si>
  <si>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</si>
  <si>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</si>
  <si>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</si>
  <si>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</si>
  <si>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</si>
  <si>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</si>
  <si>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</si>
  <si>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</si>
  <si>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</si>
  <si>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</si>
  <si>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</si>
  <si>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</si>
  <si>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</si>
  <si>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</si>
  <si>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</si>
  <si>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</si>
  <si>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</si>
  <si>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</si>
  <si>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</si>
  <si>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</si>
  <si>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</si>
  <si>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</si>
  <si>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</si>
  <si>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</si>
  <si>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</si>
  <si>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</si>
  <si>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</si>
  <si>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</si>
  <si>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</si>
  <si>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</si>
  <si>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</si>
  <si>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</si>
  <si>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</si>
  <si>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</si>
  <si>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</si>
  <si>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</si>
  <si>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</si>
  <si>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</si>
  <si>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</si>
  <si>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</si>
  <si>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</si>
  <si>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</si>
  <si>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</si>
  <si>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</si>
  <si>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</si>
  <si>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</si>
  <si>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</si>
  <si>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</si>
  <si>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</si>
  <si>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</si>
  <si>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</si>
  <si>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</si>
  <si>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</si>
  <si>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</si>
  <si>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</si>
  <si>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</si>
  <si>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</si>
  <si>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</si>
  <si>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</si>
  <si>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</si>
  <si>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</si>
  <si>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</si>
  <si>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</si>
  <si>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</si>
  <si>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</si>
  <si>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</si>
  <si>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</si>
  <si>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</si>
  <si>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</si>
  <si>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</si>
  <si>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</si>
  <si>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</si>
  <si>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</si>
  <si>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</si>
  <si>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</si>
  <si>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</si>
  <si>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</si>
  <si>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</si>
  <si>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</si>
  <si>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</si>
  <si>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</si>
  <si>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</si>
  <si>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</si>
  <si>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</si>
  <si>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</si>
  <si>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</si>
  <si>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</si>
  <si>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</si>
  <si>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</si>
  <si>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</si>
  <si>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</si>
  <si>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</si>
  <si>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</si>
  <si>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</si>
  <si>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</si>
  <si>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</si>
  <si>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</si>
  <si>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</si>
  <si>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</si>
  <si>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</si>
  <si>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</si>
  <si>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</si>
  <si>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</si>
  <si>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</si>
  <si>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</si>
  <si>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</si>
  <si>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</si>
  <si>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</si>
  <si>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</si>
  <si>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</si>
  <si>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</si>
  <si>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</si>
  <si>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</si>
  <si>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</si>
  <si>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</si>
  <si>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</si>
  <si>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</si>
  <si>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</si>
  <si>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</si>
  <si>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</si>
  <si>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</si>
  <si>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</si>
  <si>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</si>
  <si>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</si>
  <si>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</si>
  <si>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</si>
  <si>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</si>
  <si>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</si>
  <si>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</si>
  <si>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</si>
  <si>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</si>
  <si>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</si>
  <si>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</si>
  <si>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</si>
  <si>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</si>
  <si>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</si>
  <si>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</si>
  <si>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</si>
  <si>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</si>
  <si>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</si>
  <si>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</si>
  <si>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</si>
  <si>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</si>
  <si>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</si>
  <si>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</si>
  <si>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</si>
  <si>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</si>
  <si>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</si>
  <si>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</si>
  <si>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</si>
  <si>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</si>
  <si>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</si>
  <si>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</si>
  <si>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</si>
  <si>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</si>
  <si>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</si>
  <si>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</si>
  <si>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</si>
  <si>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</si>
  <si>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</si>
  <si>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</si>
  <si>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</si>
  <si>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</si>
  <si>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</si>
  <si>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</si>
  <si>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</si>
  <si>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</si>
  <si>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</si>
  <si>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</si>
  <si>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</si>
  <si>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</si>
  <si>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</si>
  <si>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</si>
  <si>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</si>
  <si>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</si>
  <si>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</si>
  <si>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</si>
  <si>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</si>
  <si>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</si>
  <si>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</si>
  <si>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</si>
  <si>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</si>
  <si>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</si>
  <si>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</si>
  <si>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</si>
  <si>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</si>
  <si>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</si>
  <si>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</si>
  <si>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</si>
  <si>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</si>
  <si>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</si>
  <si>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</si>
  <si>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</si>
  <si>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</si>
  <si>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</si>
  <si>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</si>
  <si>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</si>
  <si>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</si>
  <si>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</si>
  <si>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</si>
  <si>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</si>
  <si>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</si>
  <si>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</si>
  <si>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</si>
  <si>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</si>
  <si>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</si>
  <si>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</si>
  <si>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</si>
  <si>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</si>
  <si>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</si>
  <si>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</si>
  <si>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</si>
  <si>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</si>
  <si>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</si>
  <si>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</si>
  <si>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</si>
  <si>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</si>
  <si>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</si>
  <si>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</si>
  <si>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</si>
  <si>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</si>
  <si>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</si>
  <si>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</si>
  <si>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</si>
  <si>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</si>
  <si>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</si>
  <si>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</si>
  <si>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</si>
  <si>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</si>
  <si>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</si>
  <si>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</si>
  <si>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</si>
  <si>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</si>
  <si>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</si>
  <si>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</si>
  <si>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</si>
  <si>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</si>
  <si>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</si>
  <si>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</si>
  <si>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</si>
  <si>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</si>
  <si>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</si>
  <si>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</si>
  <si>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</si>
  <si>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</si>
  <si>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</si>
  <si>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</si>
  <si>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</si>
  <si>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</si>
  <si>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</si>
  <si>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</si>
  <si>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</si>
  <si>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</si>
  <si>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</si>
  <si>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</si>
  <si>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</si>
  <si>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</si>
  <si>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</si>
  <si>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</si>
  <si>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</si>
  <si>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</si>
  <si>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</si>
  <si>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</si>
  <si>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</si>
  <si>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</si>
  <si>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</si>
  <si>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</si>
  <si>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</si>
  <si>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</si>
  <si>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</si>
  <si>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</si>
  <si>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</si>
  <si>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</si>
  <si>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</si>
  <si>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</si>
  <si>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</si>
  <si>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</si>
  <si>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</si>
  <si>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</si>
  <si>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</si>
  <si>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</si>
  <si>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</si>
  <si>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</si>
  <si>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</si>
  <si>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</si>
  <si>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</si>
  <si>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</si>
  <si>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</si>
  <si>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</si>
  <si>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</si>
  <si>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</si>
  <si>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</si>
  <si>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</si>
  <si>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</si>
  <si>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</si>
  <si>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</si>
  <si>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</si>
  <si>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</si>
  <si>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</si>
  <si>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</si>
  <si>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</si>
  <si>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</si>
  <si>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</si>
  <si>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</si>
  <si>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</si>
  <si>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</si>
  <si>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</si>
  <si>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</si>
  <si>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</si>
  <si>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</si>
  <si>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</si>
  <si>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</si>
  <si>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</si>
  <si>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</si>
  <si>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</si>
  <si>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</si>
  <si>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</si>
  <si>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</si>
  <si>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</si>
  <si>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</si>
  <si>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</si>
  <si>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</si>
  <si>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</si>
  <si>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</si>
  <si>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</si>
  <si>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</si>
  <si>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</si>
  <si>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</si>
  <si>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</si>
  <si>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</si>
  <si>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</si>
  <si>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</si>
  <si>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</si>
  <si>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</si>
  <si>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</si>
  <si>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</si>
  <si>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</si>
  <si>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</si>
  <si>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</si>
  <si>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</si>
  <si>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</si>
  <si>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</si>
  <si>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</si>
  <si>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</si>
  <si>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</si>
  <si>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</si>
  <si>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</si>
  <si>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</si>
  <si>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</si>
  <si>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</si>
  <si>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</si>
  <si>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</si>
  <si>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</si>
  <si>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</si>
  <si>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</si>
  <si>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</si>
  <si>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</si>
  <si>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</si>
  <si>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</si>
  <si>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</si>
  <si>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</si>
  <si>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</si>
  <si>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</si>
  <si>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</si>
  <si>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</si>
  <si>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</si>
  <si>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</si>
  <si>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</si>
  <si>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</si>
  <si>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</si>
  <si>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</si>
  <si>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</si>
  <si>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</si>
  <si>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</si>
  <si>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</si>
  <si>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</si>
  <si>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</si>
  <si>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</si>
  <si>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</si>
  <si>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</si>
  <si>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</si>
  <si>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</si>
  <si>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</si>
  <si>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</si>
  <si>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</si>
  <si>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</si>
  <si>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</si>
  <si>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</si>
  <si>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</si>
  <si>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</si>
  <si>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</si>
  <si>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</si>
  <si>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</si>
  <si>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</si>
  <si>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</si>
  <si>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</si>
  <si>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</si>
  <si>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</si>
  <si>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</si>
  <si>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</si>
  <si>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</si>
  <si>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</si>
  <si>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</si>
  <si>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</si>
  <si>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</si>
  <si>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</si>
  <si>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</si>
  <si>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</si>
  <si>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</si>
  <si>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</si>
  <si>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</si>
  <si>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</si>
  <si>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</si>
  <si>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</si>
  <si>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</si>
  <si>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</si>
  <si>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</si>
  <si>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</si>
  <si>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</si>
  <si>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</si>
  <si>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</si>
  <si>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</si>
  <si>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</si>
  <si>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</si>
  <si>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</si>
  <si>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</si>
  <si>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</si>
  <si>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</si>
  <si>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</si>
  <si>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</si>
  <si>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</si>
  <si>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</si>
  <si>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</si>
  <si>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</si>
  <si>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</si>
  <si>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</si>
  <si>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</si>
  <si>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</si>
  <si>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</si>
  <si>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</si>
  <si>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</si>
  <si>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</si>
  <si>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</si>
  <si>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</si>
  <si>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</si>
  <si>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</si>
  <si>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</si>
  <si>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</si>
  <si>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</si>
  <si>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</si>
  <si>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</si>
  <si>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</si>
  <si>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</si>
  <si>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</si>
  <si>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</si>
  <si>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</si>
  <si>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</si>
  <si>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</si>
  <si>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</si>
  <si>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</si>
  <si>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</si>
  <si>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</si>
  <si>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</si>
  <si>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</si>
  <si>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</si>
  <si>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</si>
  <si>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</si>
  <si>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</si>
  <si>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</si>
  <si>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</si>
  <si>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</si>
  <si>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</si>
  <si>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</si>
  <si>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</si>
  <si>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</si>
  <si>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</si>
  <si>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</si>
  <si>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</si>
  <si>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</si>
  <si>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</si>
  <si>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</si>
  <si>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</si>
  <si>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</si>
  <si>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</si>
  <si>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</si>
  <si>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</si>
  <si>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</si>
  <si>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</si>
  <si>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</si>
  <si>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</si>
  <si>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</si>
  <si>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</si>
  <si>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</si>
  <si>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</si>
  <si>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</si>
  <si>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</si>
  <si>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</si>
  <si>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</si>
  <si>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</si>
  <si>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</si>
  <si>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</si>
  <si>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</si>
  <si>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</si>
  <si>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</si>
  <si>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</si>
  <si>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</si>
  <si>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</si>
  <si>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</si>
  <si>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</si>
  <si>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</si>
  <si>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</si>
  <si>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</si>
  <si>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</si>
  <si>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</si>
  <si>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</si>
  <si>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</si>
  <si>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</si>
  <si>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</si>
  <si>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</si>
  <si>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</si>
  <si>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</si>
  <si>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</si>
  <si>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</si>
  <si>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</si>
  <si>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</si>
  <si>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</si>
  <si>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</si>
  <si>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</si>
  <si>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</si>
  <si>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</si>
  <si>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</si>
  <si>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</si>
  <si>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</si>
  <si>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</si>
  <si>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</si>
  <si>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</si>
  <si>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</si>
  <si>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</si>
  <si>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</si>
  <si>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</si>
  <si>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</si>
  <si>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</si>
  <si>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</si>
  <si>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</si>
  <si>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</si>
  <si>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</si>
  <si>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</si>
  <si>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</si>
  <si>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</si>
  <si>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</si>
  <si>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</si>
  <si>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</si>
  <si>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</si>
  <si>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</si>
  <si>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</si>
  <si>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</si>
  <si>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</si>
  <si>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</si>
  <si>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</si>
  <si>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</si>
  <si>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</si>
  <si>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</si>
  <si>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</si>
  <si>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</si>
  <si>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</si>
  <si>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</si>
  <si>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</si>
  <si>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</si>
  <si>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</si>
  <si>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</si>
  <si>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</si>
  <si>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</si>
  <si>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</si>
  <si>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</si>
  <si>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</si>
  <si>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</si>
  <si>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</si>
  <si>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</si>
  <si>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</si>
  <si>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</si>
  <si>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</si>
  <si>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</si>
  <si>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</si>
  <si>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</si>
  <si>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</si>
  <si>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</si>
  <si>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</si>
  <si>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</si>
  <si>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</si>
  <si>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</si>
  <si>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</si>
  <si>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</si>
  <si>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</si>
  <si>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</si>
  <si>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</si>
  <si>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</si>
  <si>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</si>
  <si>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</si>
  <si>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</si>
  <si>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</si>
  <si>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</si>
  <si>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</si>
  <si>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</si>
  <si>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</si>
  <si>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</si>
  <si>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</si>
  <si>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</si>
  <si>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</si>
  <si>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</si>
  <si>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</si>
  <si>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</si>
  <si>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</si>
  <si>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</si>
  <si>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</si>
  <si>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</si>
  <si>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</si>
  <si>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</si>
  <si>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</si>
  <si>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</si>
  <si>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</si>
  <si>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</si>
  <si>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</si>
  <si>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</si>
  <si>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</si>
  <si>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</si>
  <si>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</si>
  <si>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</si>
  <si>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</si>
  <si>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</si>
  <si>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</si>
  <si>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</si>
  <si>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</si>
  <si>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</si>
  <si>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</si>
  <si>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</si>
  <si>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</si>
  <si>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</si>
  <si>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</si>
  <si>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</si>
  <si>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</si>
  <si>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</si>
  <si>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</si>
  <si>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</si>
  <si>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</si>
  <si>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</si>
  <si>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</si>
  <si>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</si>
  <si>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</si>
  <si>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</si>
  <si>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</si>
  <si>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</si>
  <si>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</si>
  <si>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</si>
  <si>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</si>
  <si>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</si>
  <si>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</si>
  <si>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</si>
  <si>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</si>
  <si>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</si>
  <si>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</si>
  <si>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</si>
  <si>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</si>
  <si>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</si>
  <si>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</si>
  <si>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</si>
  <si>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</si>
  <si>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</si>
  <si>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</si>
  <si>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</si>
  <si>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</si>
  <si>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</si>
  <si>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</si>
  <si>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</si>
  <si>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</si>
  <si>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</si>
  <si>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</si>
  <si>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</si>
  <si>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</si>
  <si>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</si>
  <si>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</si>
  <si>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</si>
  <si>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</si>
  <si>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</si>
  <si>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</si>
  <si>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</si>
  <si>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</si>
  <si>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</si>
  <si>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</si>
  <si>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</si>
  <si>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</si>
  <si>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</si>
  <si>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</si>
  <si>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</si>
  <si>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</si>
  <si>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</si>
  <si>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</si>
  <si>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</si>
  <si>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</si>
  <si>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</si>
  <si>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</si>
  <si>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</si>
  <si>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</si>
  <si>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</si>
  <si>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</si>
  <si>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</si>
  <si>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</si>
  <si>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</si>
  <si>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</si>
  <si>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</si>
  <si>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</si>
  <si>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</si>
  <si>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</si>
  <si>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</si>
  <si>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</si>
  <si>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</si>
  <si>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</si>
  <si>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</si>
  <si>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</si>
  <si>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</si>
  <si>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</si>
  <si>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</si>
  <si>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</si>
  <si>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</si>
  <si>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</si>
  <si>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</si>
  <si>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</si>
  <si>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</si>
  <si>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</si>
  <si>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</si>
  <si>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</si>
  <si>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</si>
  <si>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</si>
  <si>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</si>
  <si>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</si>
  <si>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</si>
  <si>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</si>
  <si>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</si>
  <si>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</si>
  <si>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</si>
  <si>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</si>
  <si>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</si>
  <si>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</si>
  <si>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</si>
  <si>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</si>
  <si>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</si>
  <si>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</si>
  <si>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</si>
  <si>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</si>
  <si>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</si>
  <si>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</si>
  <si>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</si>
  <si>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</si>
  <si>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</si>
  <si>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</si>
  <si>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</si>
  <si>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</si>
  <si>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</si>
  <si>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</si>
  <si>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</si>
  <si>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</si>
  <si>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</si>
  <si>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</si>
  <si>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</si>
  <si>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</si>
  <si>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</si>
  <si>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</si>
  <si>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</si>
  <si>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</si>
  <si>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</si>
  <si>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</si>
  <si>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</si>
  <si>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</si>
  <si>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</si>
  <si>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</si>
  <si>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</si>
  <si>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</si>
  <si>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</si>
  <si>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</si>
  <si>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</si>
  <si>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</si>
  <si>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</si>
  <si>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</si>
  <si>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</si>
  <si>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</si>
  <si>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</si>
  <si>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</si>
  <si>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</si>
  <si>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</si>
  <si>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</si>
  <si>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</si>
  <si>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</si>
  <si>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</si>
  <si>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</si>
  <si>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</si>
  <si>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</si>
  <si>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</si>
  <si>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</si>
  <si>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</si>
  <si>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</si>
  <si>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</si>
  <si>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</si>
  <si>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</si>
  <si>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</si>
  <si>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</si>
  <si>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</si>
  <si>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</si>
  <si>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</si>
  <si>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</si>
  <si>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</si>
  <si>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</si>
  <si>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</si>
  <si>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</si>
  <si>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</si>
  <si>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</si>
  <si>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</si>
  <si>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</si>
  <si>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</si>
  <si>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</si>
  <si>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</si>
  <si>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</si>
  <si>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</si>
  <si>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</si>
  <si>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</si>
  <si>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</si>
  <si>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</si>
  <si>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</si>
  <si>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</si>
  <si>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</si>
  <si>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</si>
  <si>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</si>
  <si>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</si>
  <si>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</si>
  <si>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</si>
  <si>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</si>
  <si>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</si>
  <si>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</si>
  <si>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</si>
  <si>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</si>
  <si>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</si>
  <si>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</si>
  <si>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</si>
  <si>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</si>
  <si>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</si>
  <si>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</si>
  <si>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</si>
  <si>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</si>
  <si>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</si>
  <si>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</si>
  <si>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</si>
  <si>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</si>
  <si>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</si>
  <si>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</si>
  <si>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</si>
  <si>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</si>
  <si>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</si>
  <si>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</si>
  <si>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</si>
  <si>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</si>
  <si>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</si>
  <si>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</si>
  <si>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</si>
  <si>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</si>
  <si>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</si>
  <si>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</si>
  <si>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</si>
  <si>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</si>
  <si>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</si>
  <si>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</si>
  <si>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</si>
  <si>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</si>
  <si>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</si>
  <si>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</si>
  <si>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</si>
  <si>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</si>
  <si>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</si>
  <si>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</si>
  <si>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</si>
  <si>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</si>
  <si>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</si>
  <si>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</si>
  <si>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</si>
  <si>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</si>
  <si>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</si>
  <si>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</si>
  <si>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</si>
  <si>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</si>
  <si>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</si>
  <si>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</si>
  <si>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</si>
  <si>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</si>
  <si>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</si>
  <si>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</si>
  <si>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</si>
  <si>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</si>
  <si>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</si>
  <si>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</si>
  <si>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</si>
  <si>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</si>
  <si>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</si>
  <si>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</si>
  <si>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</si>
  <si>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</si>
  <si>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</si>
  <si>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</si>
  <si>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</si>
  <si>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</si>
  <si>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</si>
  <si>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</si>
  <si>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</si>
  <si>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</si>
  <si>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</si>
  <si>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</si>
  <si>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</si>
  <si>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</si>
  <si>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</si>
  <si>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</si>
  <si>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</si>
  <si>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</si>
  <si>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</si>
  <si>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</si>
  <si>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</si>
  <si>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</si>
  <si>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</si>
  <si>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</si>
  <si>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</si>
  <si>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</si>
  <si>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</si>
  <si>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</si>
  <si>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</si>
  <si>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</si>
  <si>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</si>
  <si>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</si>
  <si>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</si>
  <si>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</si>
  <si>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</si>
  <si>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</si>
  <si>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</si>
  <si>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</si>
  <si>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</si>
  <si>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</si>
  <si>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</si>
  <si>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</si>
  <si>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</si>
  <si>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</si>
  <si>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</si>
  <si>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</si>
  <si>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</si>
  <si>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</si>
  <si>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</si>
  <si>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</si>
  <si>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</si>
  <si>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</si>
  <si>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</si>
  <si>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</si>
  <si>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</si>
  <si>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</si>
  <si>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</si>
  <si>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</si>
  <si>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</si>
  <si>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</si>
  <si>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</si>
  <si>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</si>
  <si>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</si>
  <si>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</si>
  <si>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</si>
  <si>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</si>
  <si>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</si>
  <si>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</si>
  <si>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</si>
  <si>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</si>
  <si>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</si>
  <si>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</si>
  <si>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</si>
  <si>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</si>
  <si>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</si>
  <si>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</si>
  <si>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</si>
  <si>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</si>
  <si>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</si>
  <si>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</si>
  <si>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</si>
  <si>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</si>
  <si>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</si>
  <si>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</si>
  <si>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</si>
  <si>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</si>
  <si>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</si>
  <si>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</si>
  <si>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</si>
  <si>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</si>
  <si>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</si>
  <si>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</si>
  <si>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</si>
  <si>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</si>
  <si>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</si>
  <si>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</si>
  <si>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</si>
  <si>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</si>
  <si>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</si>
  <si>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</si>
  <si>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</si>
  <si>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</si>
  <si>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</si>
  <si>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</si>
  <si>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</si>
  <si>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</si>
  <si>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</si>
  <si>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</si>
  <si>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</si>
  <si>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</si>
  <si>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</si>
  <si>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</si>
  <si>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</si>
  <si>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</si>
  <si>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</si>
  <si>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</si>
  <si>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</si>
  <si>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</si>
  <si>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</si>
  <si>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</si>
  <si>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</si>
  <si>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</si>
  <si>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</si>
  <si>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</si>
  <si>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</si>
  <si>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</si>
  <si>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</si>
  <si>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</si>
  <si>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</si>
  <si>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</si>
  <si>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</si>
  <si>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</si>
  <si>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</si>
  <si>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</si>
  <si>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</si>
  <si>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</si>
  <si>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</si>
  <si>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</si>
  <si>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</si>
  <si>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</si>
  <si>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</si>
  <si>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</si>
  <si>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</si>
  <si>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</si>
  <si>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</si>
  <si>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</si>
  <si>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</si>
  <si>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</si>
  <si>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</si>
  <si>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</si>
  <si>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</si>
  <si>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</si>
  <si>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</si>
  <si>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</si>
  <si>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</si>
  <si>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</si>
  <si>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</si>
  <si>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</si>
  <si>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</si>
  <si>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</si>
  <si>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</si>
  <si>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</si>
  <si>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</si>
  <si>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</si>
  <si>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</si>
  <si>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</si>
  <si>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</si>
  <si>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</si>
  <si>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</si>
  <si>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</si>
  <si>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</si>
  <si>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</si>
  <si>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</si>
  <si>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</si>
  <si>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</si>
  <si>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</si>
  <si>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</si>
  <si>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</si>
  <si>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</si>
  <si>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</si>
  <si>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</si>
  <si>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</si>
  <si>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</si>
  <si>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</si>
  <si>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</si>
  <si>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</si>
  <si>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</si>
  <si>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</si>
  <si>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</si>
  <si>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</si>
  <si>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</si>
  <si>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</si>
  <si>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</si>
  <si>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</si>
  <si>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</si>
  <si>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</si>
  <si>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</si>
  <si>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</si>
  <si>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</si>
  <si>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</si>
  <si>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</si>
  <si>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</si>
  <si>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</si>
  <si>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</si>
  <si>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</si>
  <si>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</si>
  <si>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</si>
  <si>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</si>
  <si>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</si>
  <si>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</si>
  <si>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</si>
  <si>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</si>
  <si>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</si>
  <si>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</si>
  <si>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</si>
  <si>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</si>
  <si>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</si>
  <si>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</si>
  <si>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</si>
  <si>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</si>
  <si>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</si>
  <si>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</si>
  <si>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</si>
  <si>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</si>
  <si>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</si>
  <si>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</si>
  <si>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</si>
  <si>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</si>
  <si>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</si>
  <si>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</si>
  <si>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</si>
  <si>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</si>
  <si>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</si>
  <si>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</si>
  <si>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</si>
  <si>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</si>
  <si>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</si>
  <si>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</si>
  <si>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</si>
  <si>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</si>
  <si>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</si>
  <si>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</si>
  <si>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</si>
  <si>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</si>
  <si>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</si>
  <si>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</si>
  <si>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</si>
  <si>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</si>
  <si>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</si>
  <si>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</si>
  <si>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</si>
  <si>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</si>
  <si>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</si>
  <si>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</si>
  <si>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</si>
  <si>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</si>
  <si>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</si>
  <si>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</si>
  <si>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</si>
  <si>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</si>
  <si>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</si>
  <si>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</si>
  <si>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</si>
  <si>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</si>
  <si>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</si>
  <si>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</si>
  <si>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</si>
  <si>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</si>
  <si>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</si>
  <si>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</si>
  <si>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</si>
  <si>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</si>
  <si>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</si>
  <si>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</si>
  <si>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</si>
  <si>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</si>
  <si>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</si>
  <si>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</si>
  <si>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</si>
  <si>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</si>
  <si>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</si>
  <si>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</si>
  <si>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</si>
  <si>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</si>
  <si>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</si>
  <si>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</si>
  <si>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</si>
  <si>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</si>
  <si>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</si>
  <si>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</si>
  <si>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</si>
  <si>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</si>
  <si>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</si>
  <si>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</si>
  <si>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</si>
  <si>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</si>
  <si>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</si>
  <si>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</si>
  <si>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</si>
  <si>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</si>
  <si>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</si>
  <si>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</si>
  <si>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</si>
  <si>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</si>
  <si>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</si>
  <si>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</si>
  <si>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</si>
  <si>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</si>
  <si>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</si>
  <si>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</si>
  <si>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</si>
  <si>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</si>
  <si>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</si>
  <si>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</si>
  <si>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</si>
  <si>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</si>
  <si>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</si>
  <si>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</si>
  <si>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</si>
  <si>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</si>
  <si>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</si>
  <si>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</si>
  <si>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</si>
  <si>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</si>
  <si>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</si>
  <si>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</si>
  <si>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</si>
  <si>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</si>
  <si>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</si>
  <si>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</si>
  <si>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</si>
  <si>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</si>
  <si>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</si>
  <si>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</si>
  <si>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</si>
  <si>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</si>
  <si>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</si>
  <si>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</si>
  <si>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</si>
  <si>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</si>
  <si>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</si>
  <si>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</si>
  <si>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</si>
  <si>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</si>
  <si>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</si>
  <si>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</si>
  <si>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</si>
  <si>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</si>
  <si>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</si>
  <si>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</si>
  <si>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</si>
  <si>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</si>
  <si>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</si>
  <si>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</si>
  <si>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</si>
  <si>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</si>
  <si>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</si>
  <si>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</si>
  <si>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</si>
  <si>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</si>
  <si>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</si>
  <si>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</si>
  <si>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</si>
  <si>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</si>
  <si>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</si>
  <si>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</si>
  <si>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</si>
  <si>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</si>
  <si>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</si>
  <si>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</si>
  <si>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</si>
  <si>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</si>
  <si>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</si>
  <si>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</si>
  <si>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</si>
  <si>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</si>
  <si>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</si>
  <si>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</si>
  <si>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</si>
  <si>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</si>
  <si>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</si>
  <si>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</si>
  <si>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</si>
  <si>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</si>
  <si>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</si>
  <si>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</si>
  <si>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</si>
  <si>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</si>
  <si>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</si>
  <si>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</si>
  <si>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</si>
  <si>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</si>
  <si>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</si>
  <si>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</si>
  <si>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</si>
  <si>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</si>
  <si>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</si>
  <si>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</si>
  <si>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</si>
  <si>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</si>
  <si>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</si>
  <si>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</si>
  <si>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</si>
  <si>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</si>
  <si>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</si>
  <si>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</si>
  <si>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</si>
  <si>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</si>
  <si>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</si>
  <si>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</si>
  <si>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</si>
  <si>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</si>
  <si>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</si>
  <si>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</si>
  <si>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</si>
  <si>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</si>
  <si>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</si>
  <si>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</si>
  <si>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</si>
  <si>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</si>
  <si>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</si>
  <si>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</si>
  <si>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</si>
  <si>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</si>
  <si>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</si>
  <si>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</si>
  <si>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</si>
  <si>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</si>
  <si>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</si>
  <si>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</si>
  <si>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</si>
  <si>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</si>
  <si>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</si>
  <si>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</si>
  <si>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</si>
  <si>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</si>
  <si>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</si>
  <si>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</si>
  <si>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</si>
  <si>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</si>
  <si>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</si>
  <si>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</si>
  <si>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</si>
  <si>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</si>
  <si>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</si>
  <si>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</si>
  <si>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</si>
  <si>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</si>
  <si>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</si>
  <si>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</si>
  <si>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</si>
  <si>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</si>
  <si>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</si>
  <si>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</si>
  <si>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</si>
  <si>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</si>
  <si>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</si>
  <si>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</si>
  <si>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</si>
  <si>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</si>
  <si>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</si>
  <si>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</si>
  <si>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</si>
  <si>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</si>
  <si>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</si>
  <si>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</si>
  <si>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</si>
  <si>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</si>
  <si>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</si>
  <si>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</si>
  <si>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</si>
  <si>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</si>
  <si>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</si>
  <si>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</si>
  <si>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</si>
  <si>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</si>
  <si>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</si>
  <si>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</si>
  <si>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</si>
  <si>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</si>
  <si>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</si>
  <si>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</si>
  <si>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</si>
  <si>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</si>
  <si>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</si>
  <si>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</si>
  <si>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</si>
  <si>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</si>
  <si>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</si>
  <si>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</si>
  <si>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</si>
  <si>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</si>
  <si>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</si>
  <si>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</si>
  <si>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</si>
  <si>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</si>
  <si>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</si>
  <si>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</si>
  <si>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</si>
  <si>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</si>
  <si>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</si>
  <si>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</si>
  <si>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</si>
  <si>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</si>
  <si>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</si>
  <si>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</si>
  <si>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</si>
  <si>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</si>
  <si>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</si>
  <si>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</si>
  <si>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</si>
  <si>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</si>
  <si>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</si>
  <si>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</si>
  <si>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</si>
  <si>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</si>
  <si>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</si>
  <si>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</si>
  <si>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</si>
  <si>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</si>
  <si>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</si>
  <si>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</si>
  <si>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</si>
  <si>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</si>
  <si>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</si>
  <si>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</si>
  <si>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</si>
  <si>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</si>
  <si>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</si>
  <si>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</si>
  <si>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</si>
  <si>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</si>
  <si>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</si>
  <si>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</si>
  <si>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</si>
  <si>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</si>
  <si>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</si>
  <si>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</si>
  <si>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</si>
  <si>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</si>
  <si>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</si>
  <si>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</si>
  <si>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</si>
  <si>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</si>
  <si>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</si>
  <si>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</si>
  <si>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</si>
  <si>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</si>
  <si>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</si>
  <si>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</si>
  <si>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</si>
  <si>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</si>
  <si>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</si>
  <si>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</si>
  <si>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</si>
  <si>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</si>
  <si>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</si>
  <si>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</si>
  <si>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</si>
  <si>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</si>
  <si>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</si>
  <si>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</si>
  <si>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</si>
  <si>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</si>
  <si>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</si>
  <si>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</si>
  <si>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</si>
  <si>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</si>
  <si>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</si>
  <si>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</si>
  <si>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</si>
  <si>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</si>
  <si>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</si>
  <si>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</si>
  <si>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</si>
  <si>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</si>
  <si>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</si>
  <si>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</si>
  <si>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</si>
  <si>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</si>
  <si>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</si>
  <si>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</si>
  <si>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</si>
  <si>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</si>
  <si>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</si>
  <si>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</si>
  <si>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</si>
  <si>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</si>
  <si>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</si>
  <si>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</si>
  <si>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</si>
  <si>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</si>
  <si>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</si>
  <si>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</si>
  <si>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</si>
  <si>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</si>
  <si>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</si>
  <si>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</si>
  <si>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</si>
  <si>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</si>
  <si>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</si>
  <si>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</si>
  <si>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</si>
  <si>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</si>
  <si>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</si>
  <si>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</si>
  <si>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</si>
  <si>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</si>
  <si>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</si>
  <si>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</si>
  <si>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</si>
  <si>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</si>
  <si>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</si>
  <si>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</si>
  <si>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</si>
  <si>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</si>
  <si>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</si>
  <si>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</si>
  <si>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</si>
  <si>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</si>
  <si>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</si>
  <si>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</si>
  <si>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</si>
  <si>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</si>
  <si>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</si>
  <si>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</si>
  <si>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</si>
  <si>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</si>
  <si>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</si>
  <si>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</si>
  <si>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</si>
  <si>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</si>
  <si>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</si>
  <si>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</si>
  <si>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</si>
  <si>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</si>
  <si>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</si>
  <si>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</si>
  <si>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</si>
  <si>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</si>
  <si>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</si>
  <si>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</si>
  <si>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</si>
  <si>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</si>
  <si>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</si>
  <si>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</si>
  <si>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</si>
  <si>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</si>
  <si>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</si>
  <si>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</si>
  <si>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</si>
  <si>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</si>
  <si>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</si>
  <si>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</si>
  <si>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</si>
  <si>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</si>
  <si>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</si>
  <si>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</si>
  <si>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</si>
  <si>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</si>
  <si>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</si>
  <si>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</si>
  <si>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</si>
  <si>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</si>
  <si>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</si>
  <si>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</si>
  <si>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</si>
  <si>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</si>
  <si>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</si>
  <si>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</si>
  <si>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</si>
  <si>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</si>
  <si>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</si>
  <si>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</si>
  <si>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</si>
  <si>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</si>
  <si>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</si>
  <si>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</si>
  <si>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</si>
  <si>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</si>
  <si>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</si>
  <si>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</si>
  <si>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</si>
  <si>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</si>
  <si>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</si>
  <si>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</si>
  <si>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</si>
  <si>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</si>
  <si>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</si>
  <si>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</si>
  <si>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</si>
  <si>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</si>
  <si>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</si>
  <si>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</si>
  <si>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</si>
  <si>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</si>
  <si>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</si>
  <si>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</si>
  <si>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</si>
  <si>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</si>
  <si>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</si>
  <si>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</si>
  <si>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</si>
  <si>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</si>
  <si>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</si>
  <si>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</si>
  <si>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</si>
  <si>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</si>
  <si>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</si>
  <si>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</si>
  <si>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</si>
  <si>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</si>
  <si>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</si>
  <si>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</si>
  <si>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</si>
  <si>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</si>
  <si>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</si>
  <si>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</si>
  <si>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</si>
  <si>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</si>
  <si>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</si>
  <si>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</si>
  <si>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</si>
  <si>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</si>
  <si>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</si>
  <si>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</si>
  <si>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</si>
  <si>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</si>
  <si>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</si>
  <si>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</si>
  <si>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</si>
  <si>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</si>
  <si>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</si>
  <si>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</si>
  <si>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</si>
  <si>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</si>
  <si>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</si>
  <si>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</si>
  <si>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</si>
  <si>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</si>
  <si>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</si>
  <si>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</si>
  <si>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</si>
  <si>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</si>
  <si>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</si>
  <si>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</si>
  <si>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</si>
  <si>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</si>
  <si>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</si>
  <si>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</si>
  <si>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</si>
  <si>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</si>
  <si>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</si>
  <si>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</si>
  <si>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</si>
  <si>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</si>
  <si>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</si>
  <si>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</si>
  <si>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</si>
  <si>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</si>
  <si>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</si>
  <si>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</si>
  <si>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</si>
  <si>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</si>
  <si>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</si>
  <si>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</si>
  <si>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</si>
  <si>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</si>
  <si>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</si>
  <si>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</si>
  <si>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</si>
  <si>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</si>
  <si>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</si>
  <si>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</si>
  <si>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</si>
  <si>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</si>
  <si>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</si>
  <si>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</si>
  <si>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</si>
  <si>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</si>
  <si>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</si>
  <si>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</si>
  <si>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</si>
  <si>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</si>
  <si>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</si>
  <si>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</si>
  <si>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</si>
  <si>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</si>
  <si>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</si>
  <si>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</si>
  <si>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</si>
  <si>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</si>
  <si>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</si>
  <si>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</si>
  <si>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</si>
  <si>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</si>
  <si>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</si>
  <si>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</si>
  <si>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</si>
  <si>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</si>
  <si>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</si>
  <si>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</si>
  <si>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</si>
  <si>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</si>
  <si>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</si>
  <si>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</si>
  <si>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</si>
  <si>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</si>
  <si>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</si>
  <si>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</si>
  <si>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</si>
  <si>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</si>
  <si>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</si>
  <si>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</si>
  <si>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</si>
  <si>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</si>
  <si>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</si>
  <si>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</si>
  <si>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</si>
  <si>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</si>
  <si>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</si>
  <si>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</si>
  <si>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</si>
  <si>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</si>
  <si>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</si>
  <si>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</si>
  <si>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</si>
  <si>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</si>
  <si>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</si>
  <si>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</si>
  <si>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</si>
  <si>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</si>
  <si>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</si>
  <si>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</si>
  <si>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</si>
  <si>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</si>
  <si>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</si>
  <si>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</si>
  <si>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</si>
  <si>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</si>
  <si>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</si>
  <si>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</si>
  <si>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</si>
  <si>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</si>
  <si>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</si>
  <si>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</si>
  <si>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</si>
  <si>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</si>
  <si>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</si>
  <si>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</si>
  <si>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</si>
  <si>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</si>
  <si>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</si>
  <si>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</si>
  <si>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</si>
  <si>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</si>
  <si>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</si>
  <si>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</si>
  <si>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</si>
  <si>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</si>
  <si>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</si>
  <si>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</si>
  <si>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</si>
  <si>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</si>
  <si>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</si>
  <si>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</si>
  <si>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</si>
  <si>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</si>
  <si>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</si>
  <si>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</si>
  <si>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</si>
  <si>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</si>
  <si>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</si>
  <si>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</si>
  <si>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</si>
  <si>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</si>
  <si>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</si>
  <si>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</si>
  <si>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</si>
  <si>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</si>
  <si>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</si>
  <si>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</si>
  <si>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</si>
  <si>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</si>
  <si>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</si>
  <si>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</si>
  <si>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</si>
  <si>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</si>
  <si>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</si>
  <si>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</si>
  <si>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</si>
  <si>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</si>
  <si>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</si>
  <si>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</si>
  <si>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</si>
  <si>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</si>
  <si>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</si>
  <si>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</si>
  <si>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</si>
  <si>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</si>
  <si>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</si>
  <si>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</si>
  <si>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</si>
  <si>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</si>
  <si>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</si>
  <si>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</si>
  <si>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</si>
  <si>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</si>
  <si>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</si>
  <si>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</si>
  <si>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</si>
  <si>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</si>
  <si>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</si>
  <si>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</si>
  <si>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</si>
  <si>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</si>
  <si>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</si>
  <si>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</si>
  <si>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</si>
  <si>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</si>
  <si>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</si>
  <si>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</si>
  <si>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</si>
  <si>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</si>
  <si>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</si>
  <si>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</si>
  <si>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</si>
  <si>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</si>
  <si>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</si>
  <si>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</si>
  <si>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</si>
  <si>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</si>
  <si>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</si>
  <si>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</si>
  <si>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</si>
  <si>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</si>
  <si>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</si>
  <si>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</si>
  <si>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</si>
  <si>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</si>
  <si>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</si>
  <si>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</si>
  <si>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</si>
  <si>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</si>
  <si>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</si>
  <si>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</si>
  <si>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</si>
  <si>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</si>
  <si>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</si>
  <si>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</si>
  <si>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</si>
  <si>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</si>
  <si>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</si>
  <si>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</si>
  <si>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</si>
  <si>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</si>
  <si>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</si>
  <si>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</si>
  <si>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</si>
  <si>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</si>
  <si>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</si>
  <si>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</si>
  <si>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</si>
  <si>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</si>
  <si>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</si>
  <si>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</si>
  <si>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</si>
  <si>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</si>
  <si>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</si>
  <si>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</si>
  <si>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</si>
  <si>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</si>
  <si>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</si>
  <si>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</si>
  <si>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</si>
  <si>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</si>
  <si>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</si>
  <si>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</si>
  <si>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</si>
  <si>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</si>
  <si>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</si>
  <si>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</si>
  <si>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</si>
  <si>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</si>
  <si>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</si>
  <si>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</si>
  <si>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</si>
  <si>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</si>
  <si>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</si>
  <si>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</si>
  <si>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</si>
  <si>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</si>
  <si>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</si>
  <si>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</si>
  <si>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</si>
  <si>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</si>
  <si>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</si>
  <si>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</si>
  <si>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</si>
  <si>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</si>
  <si>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</si>
  <si>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</si>
  <si>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</si>
  <si>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</si>
  <si>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</si>
  <si>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</si>
  <si>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</si>
  <si>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</si>
  <si>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</si>
  <si>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</si>
  <si>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</si>
  <si>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</si>
  <si>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</si>
  <si>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</si>
  <si>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</si>
  <si>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</si>
  <si>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</si>
  <si>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</si>
  <si>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</si>
  <si>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</si>
  <si>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</si>
  <si>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</si>
  <si>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</si>
  <si>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</si>
  <si>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</si>
  <si>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</si>
  <si>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</si>
  <si>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</si>
  <si>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</si>
  <si>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</si>
  <si>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</si>
  <si>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</si>
  <si>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</si>
  <si>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</si>
  <si>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</si>
  <si>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</si>
  <si>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</si>
  <si>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</si>
  <si>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</si>
  <si>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</si>
  <si>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</si>
  <si>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</si>
  <si>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</si>
  <si>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</si>
  <si>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</si>
  <si>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</si>
  <si>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</si>
  <si>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</si>
  <si>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</si>
  <si>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</si>
  <si>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</si>
  <si>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</si>
  <si>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</si>
  <si>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</si>
  <si>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</si>
  <si>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</si>
  <si>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</si>
  <si>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</si>
  <si>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</si>
  <si>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</si>
  <si>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</si>
  <si>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</si>
  <si>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</si>
  <si>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</si>
  <si>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</si>
  <si>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</si>
  <si>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</si>
  <si>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</si>
  <si>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</si>
  <si>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</si>
  <si>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</si>
  <si>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</si>
  <si>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</si>
  <si>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</si>
  <si>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</si>
  <si>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</si>
  <si>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</si>
  <si>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</si>
  <si>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</si>
  <si>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</si>
  <si>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</si>
  <si>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</si>
  <si>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</si>
  <si>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</si>
  <si>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</si>
  <si>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</si>
  <si>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</si>
  <si>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</si>
  <si>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</si>
  <si>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</si>
  <si>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</si>
  <si>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</si>
  <si>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</si>
  <si>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</si>
  <si>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</si>
  <si>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</si>
  <si>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</si>
  <si>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</si>
  <si>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</si>
  <si>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</si>
  <si>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</si>
  <si>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</si>
  <si>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</si>
  <si>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</si>
  <si>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</si>
  <si>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</si>
  <si>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</si>
  <si>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</si>
  <si>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</si>
  <si>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</si>
  <si>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</si>
  <si>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</si>
  <si>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</si>
  <si>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</si>
  <si>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</si>
  <si>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</si>
  <si>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</si>
  <si>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</si>
  <si>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</si>
  <si>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</si>
  <si>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</si>
  <si>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</si>
  <si>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</si>
  <si>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</si>
  <si>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</si>
  <si>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</si>
  <si>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</si>
  <si>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</si>
  <si>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</si>
  <si>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</si>
  <si>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</si>
  <si>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</si>
  <si>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</si>
  <si>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</si>
  <si>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</si>
  <si>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</si>
  <si>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</si>
  <si>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</si>
  <si>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</si>
  <si>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</si>
  <si>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</si>
  <si>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</si>
  <si>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</si>
  <si>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</si>
  <si>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</si>
  <si>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</si>
  <si>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</si>
  <si>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</si>
  <si>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</si>
  <si>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</si>
  <si>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</si>
  <si>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</si>
  <si>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</si>
  <si>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</si>
  <si>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</si>
  <si>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</si>
  <si>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</si>
  <si>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</si>
  <si>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</si>
  <si>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</si>
  <si>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</si>
  <si>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</si>
  <si>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</si>
  <si>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</si>
  <si>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</si>
  <si>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</si>
  <si>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</si>
  <si>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</si>
  <si>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</si>
  <si>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</si>
  <si>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</si>
  <si>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</si>
  <si>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</si>
  <si>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</si>
  <si>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</si>
  <si>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</si>
  <si>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</si>
  <si>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</si>
  <si>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</si>
  <si>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</si>
  <si>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</si>
  <si>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</si>
  <si>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</si>
  <si>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</si>
  <si>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</si>
  <si>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</si>
  <si>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</si>
  <si>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</si>
  <si>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</si>
  <si>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</si>
  <si>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</si>
  <si>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</si>
  <si>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</si>
  <si>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</si>
  <si>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</si>
  <si>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</si>
  <si>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</si>
  <si>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</si>
  <si>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</si>
  <si>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</si>
  <si>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</si>
  <si>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</si>
  <si>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</si>
  <si>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</si>
  <si>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</si>
  <si>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</si>
  <si>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</si>
  <si>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</si>
  <si>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</si>
  <si>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</si>
  <si>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</si>
  <si>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</si>
  <si>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</si>
  <si>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</si>
  <si>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</si>
  <si>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</si>
  <si>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</si>
  <si>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</si>
  <si>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</si>
  <si>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</si>
  <si>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</si>
  <si>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</si>
  <si>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</si>
  <si>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</si>
  <si>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</si>
  <si>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</si>
  <si>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</si>
  <si>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</si>
  <si>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</si>
  <si>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</si>
  <si>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</si>
  <si>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</si>
  <si>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</si>
  <si>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</si>
  <si>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</si>
  <si>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</si>
  <si>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</si>
  <si>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</si>
  <si>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</si>
  <si>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</si>
  <si>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</si>
  <si>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</si>
  <si>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</si>
  <si>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</si>
  <si>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</si>
  <si>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</si>
  <si>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</si>
  <si>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</si>
  <si>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</si>
  <si>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</si>
  <si>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</si>
  <si>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</si>
  <si>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</si>
  <si>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</si>
  <si>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</si>
  <si>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</si>
  <si>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</si>
  <si>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</si>
  <si>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</si>
  <si>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</si>
  <si>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</si>
  <si>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</si>
  <si>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</si>
  <si>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</si>
  <si>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</si>
  <si>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</si>
  <si>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</si>
  <si>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</si>
  <si>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</si>
  <si>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</si>
  <si>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</si>
  <si>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</si>
  <si>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</si>
  <si>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</si>
  <si>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</si>
  <si>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</si>
  <si>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</si>
  <si>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</si>
  <si>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</si>
  <si>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</si>
  <si>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</si>
  <si>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</si>
  <si>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</si>
  <si>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</si>
  <si>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</si>
  <si>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</si>
  <si>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</si>
  <si>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</si>
  <si>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</si>
  <si>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</si>
  <si>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</si>
  <si>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</si>
  <si>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</si>
  <si>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</si>
  <si>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</si>
  <si>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</si>
  <si>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</si>
  <si>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</si>
  <si>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</si>
  <si>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</si>
  <si>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</si>
  <si>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</si>
  <si>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</si>
  <si>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</si>
  <si>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</si>
  <si>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</si>
  <si>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</si>
  <si>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</si>
  <si>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</si>
  <si>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</si>
  <si>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</si>
  <si>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</si>
  <si>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</si>
  <si>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</si>
  <si>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</si>
  <si>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</si>
  <si>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</si>
  <si>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</si>
  <si>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</si>
  <si>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</si>
  <si>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</si>
  <si>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</si>
  <si>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</si>
  <si>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</si>
  <si>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</si>
  <si>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</si>
  <si>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</si>
  <si>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</si>
  <si>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</si>
  <si>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</si>
  <si>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</si>
  <si>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</si>
  <si>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</si>
  <si>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</si>
  <si>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</si>
  <si>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</si>
  <si>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</si>
  <si>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</si>
  <si>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</si>
  <si>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</si>
  <si>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</si>
  <si>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</si>
  <si>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</si>
  <si>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</si>
  <si>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</si>
  <si>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</si>
  <si>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</si>
  <si>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</si>
  <si>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</si>
  <si>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</si>
  <si>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</si>
  <si>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</si>
  <si>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</si>
  <si>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</si>
  <si>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</si>
  <si>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</si>
  <si>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</si>
  <si>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</si>
  <si>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</si>
  <si>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</si>
  <si>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</si>
  <si>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</si>
  <si>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</si>
  <si>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</si>
  <si>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</si>
  <si>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</si>
  <si>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</si>
  <si>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</si>
  <si>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</si>
  <si>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</si>
  <si>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</si>
  <si>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</si>
  <si>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</si>
  <si>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</si>
  <si>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</si>
  <si>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</si>
  <si>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</si>
  <si>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</si>
  <si>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</si>
  <si>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</si>
  <si>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</si>
  <si>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</si>
  <si>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</si>
  <si>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</si>
  <si>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</si>
  <si>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</si>
  <si>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</si>
  <si>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</si>
  <si>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</si>
  <si>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</si>
  <si>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</si>
  <si>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</si>
  <si>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</si>
  <si>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</si>
  <si>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</si>
  <si>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</si>
  <si>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</si>
  <si>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</si>
  <si>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</si>
  <si>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</si>
  <si>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</si>
  <si>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</si>
  <si>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</si>
  <si>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</si>
  <si>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</si>
  <si>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</si>
  <si>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</si>
  <si>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</si>
  <si>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</si>
  <si>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</si>
  <si>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</si>
  <si>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</si>
  <si>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</si>
  <si>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</si>
  <si>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</si>
  <si>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</si>
  <si>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</si>
  <si>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</si>
  <si>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</si>
  <si>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</si>
  <si>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</si>
  <si>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</si>
  <si>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</si>
  <si>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</si>
  <si>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</si>
  <si>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</si>
  <si>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</si>
  <si>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</si>
  <si>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</si>
  <si>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</si>
  <si>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</si>
  <si>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</si>
  <si>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</si>
  <si>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</si>
  <si>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</si>
  <si>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</si>
  <si>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</si>
  <si>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</si>
  <si>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</si>
  <si>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</si>
  <si>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</si>
  <si>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</si>
  <si>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</si>
  <si>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</si>
  <si>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</si>
  <si>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</si>
  <si>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</si>
  <si>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</si>
  <si>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</si>
  <si>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</si>
  <si>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</si>
  <si>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</si>
  <si>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</si>
  <si>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</si>
  <si>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</si>
  <si>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</si>
  <si>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</si>
  <si>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</si>
  <si>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</si>
  <si>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</si>
  <si>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</si>
  <si>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</si>
  <si>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</si>
  <si>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</si>
  <si>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</si>
  <si>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</si>
  <si>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</si>
  <si>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</si>
  <si>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</si>
  <si>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</si>
  <si>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</si>
  <si>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</si>
  <si>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</si>
  <si>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</si>
  <si>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</si>
  <si>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</si>
  <si>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</si>
  <si>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</si>
  <si>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</si>
  <si>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</si>
  <si>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</si>
  <si>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</si>
  <si>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</si>
  <si>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</si>
  <si>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</si>
  <si>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</si>
  <si>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</si>
  <si>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</si>
  <si>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</si>
  <si>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</si>
  <si>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</si>
  <si>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</si>
  <si>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</si>
  <si>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</si>
  <si>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</si>
  <si>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</si>
  <si>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</si>
  <si>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</si>
  <si>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</si>
  <si>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</si>
  <si>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</si>
  <si>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</si>
  <si>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</si>
  <si>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</si>
  <si>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</si>
  <si>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</si>
  <si>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</si>
  <si>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</si>
  <si>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</si>
  <si>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</si>
  <si>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</si>
  <si>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</si>
  <si>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</si>
  <si>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</si>
  <si>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</si>
  <si>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</si>
  <si>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</si>
  <si>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</si>
  <si>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</si>
  <si>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</si>
  <si>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</si>
  <si>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</si>
  <si>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</si>
  <si>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</si>
  <si>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</si>
  <si>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</si>
  <si>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</si>
  <si>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</si>
  <si>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</si>
  <si>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</si>
  <si>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</si>
  <si>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</si>
  <si>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</si>
  <si>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</si>
  <si>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</si>
  <si>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</si>
  <si>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</si>
  <si>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</si>
  <si>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</si>
  <si>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</si>
  <si>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</si>
  <si>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</si>
  <si>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</si>
  <si>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</si>
  <si>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</si>
  <si>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</si>
  <si>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</si>
  <si>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</si>
  <si>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</si>
  <si>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</si>
  <si>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</si>
  <si>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</si>
  <si>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</si>
  <si>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</si>
  <si>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</si>
  <si>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</si>
  <si>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</si>
  <si>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</si>
  <si>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</si>
  <si>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</si>
  <si>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</si>
  <si>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</si>
  <si>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</si>
  <si>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</si>
  <si>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</si>
  <si>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</si>
  <si>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</si>
  <si>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</si>
  <si>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</si>
  <si>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</si>
  <si>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</si>
  <si>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</si>
  <si>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</si>
  <si>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</si>
  <si>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</si>
  <si>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</si>
  <si>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</si>
  <si>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</si>
  <si>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</si>
  <si>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</si>
  <si>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</si>
  <si>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</si>
  <si>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</si>
  <si>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</si>
  <si>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</si>
  <si>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</si>
  <si>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</si>
  <si>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</si>
  <si>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</si>
  <si>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</si>
  <si>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</si>
  <si>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</si>
  <si>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</si>
  <si>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</si>
  <si>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</si>
  <si>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</si>
  <si>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</si>
  <si>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</si>
  <si>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</si>
  <si>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</si>
  <si>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</si>
  <si>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</si>
  <si>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</si>
  <si>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</si>
  <si>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</si>
  <si>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</si>
  <si>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</si>
  <si>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</si>
  <si>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</si>
  <si>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</si>
  <si>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</si>
  <si>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</si>
  <si>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</si>
  <si>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</si>
  <si>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</si>
  <si>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</si>
  <si>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</si>
  <si>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</si>
  <si>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</si>
  <si>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</si>
  <si>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</si>
  <si>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</si>
  <si>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</si>
  <si>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</si>
  <si>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</si>
  <si>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</si>
  <si>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</si>
  <si>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</si>
  <si>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</si>
  <si>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</si>
  <si>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</si>
  <si>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</si>
  <si>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</si>
  <si>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</si>
  <si>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</si>
  <si>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</si>
  <si>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</si>
  <si>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</si>
  <si>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</si>
  <si>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</si>
  <si>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</si>
  <si>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</si>
  <si>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</si>
  <si>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</si>
  <si>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</si>
  <si>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</si>
  <si>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</si>
  <si>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</si>
  <si>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</si>
  <si>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</si>
  <si>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</si>
  <si>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</si>
  <si>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</si>
  <si>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</si>
  <si>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</si>
  <si>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</si>
  <si>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</si>
  <si>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</si>
  <si>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</si>
  <si>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</si>
  <si>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</si>
  <si>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</si>
  <si>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</si>
  <si>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</si>
  <si>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</si>
  <si>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</si>
  <si>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</si>
  <si>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</si>
  <si>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</si>
  <si>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</si>
  <si>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</si>
  <si>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</si>
  <si>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</si>
  <si>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</si>
  <si>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</si>
  <si>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</si>
  <si>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</si>
  <si>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</si>
  <si>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</si>
  <si>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</si>
  <si>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</si>
  <si>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</si>
  <si>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</si>
  <si>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</si>
  <si>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</si>
  <si>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</si>
  <si>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</si>
  <si>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</si>
  <si>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</si>
  <si>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</si>
  <si>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</si>
  <si>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</si>
  <si>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</si>
  <si>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</si>
  <si>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</si>
  <si>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</si>
  <si>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</si>
  <si>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</si>
  <si>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</si>
  <si>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</si>
  <si>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</si>
  <si>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</si>
  <si>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</si>
  <si>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</si>
  <si>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</si>
  <si>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</si>
  <si>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</si>
  <si>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</si>
  <si>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</si>
  <si>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</si>
  <si>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</si>
  <si>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</si>
  <si>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</si>
  <si>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</si>
  <si>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</si>
  <si>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</si>
  <si>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</si>
  <si>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</si>
  <si>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</si>
  <si>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</si>
  <si>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</si>
  <si>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</si>
  <si>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</si>
  <si>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</si>
  <si>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</si>
  <si>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</si>
  <si>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</si>
  <si>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</si>
  <si>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</si>
  <si>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</si>
  <si>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</si>
  <si>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</si>
  <si>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</si>
  <si>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</si>
  <si>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</si>
  <si>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</si>
  <si>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</si>
  <si>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</si>
  <si>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</si>
  <si>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</si>
  <si>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</si>
  <si>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</si>
  <si>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</si>
  <si>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</si>
  <si>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</si>
  <si>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</si>
  <si>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</si>
  <si>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</si>
  <si>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</si>
  <si>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</si>
  <si>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</si>
  <si>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</si>
  <si>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</si>
  <si>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</si>
  <si>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</si>
  <si>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</si>
  <si>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</si>
  <si>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</si>
  <si>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</si>
  <si>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</si>
  <si>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</si>
  <si>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</si>
  <si>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</si>
  <si>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</si>
  <si>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</si>
  <si>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</si>
  <si>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</si>
  <si>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</si>
  <si>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</si>
  <si>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</si>
  <si>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</si>
  <si>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</si>
  <si>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</si>
  <si>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</si>
  <si>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</si>
  <si>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</si>
  <si>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</si>
  <si>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</si>
  <si>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</si>
  <si>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</si>
  <si>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</si>
  <si>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</si>
  <si>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</si>
  <si>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</si>
  <si>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</si>
  <si>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</si>
  <si>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</si>
  <si>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</si>
  <si>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</si>
  <si>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</si>
  <si>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</si>
  <si>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</si>
  <si>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</si>
  <si>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</si>
  <si>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</si>
  <si>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</si>
  <si>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</si>
  <si>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</si>
  <si>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</si>
  <si>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</si>
  <si>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</si>
  <si>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</si>
  <si>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</si>
  <si>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</si>
  <si>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</si>
  <si>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</si>
  <si>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</si>
  <si>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</si>
  <si>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</si>
  <si>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</si>
  <si>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</si>
  <si>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</si>
  <si>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</si>
  <si>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</si>
  <si>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</si>
  <si>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</si>
  <si>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</si>
  <si>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</si>
  <si>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</si>
  <si>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</si>
  <si>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</si>
  <si>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</si>
  <si>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</si>
  <si>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</si>
  <si>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</si>
  <si>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</si>
  <si>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</si>
  <si>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</si>
  <si>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</si>
  <si>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</si>
  <si>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</si>
  <si>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</si>
  <si>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</si>
  <si>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</si>
  <si>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</si>
  <si>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</si>
  <si>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</si>
  <si>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</si>
  <si>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</si>
  <si>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</si>
  <si>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</si>
  <si>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</si>
  <si>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</si>
  <si>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</si>
  <si>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</si>
  <si>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</si>
  <si>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</si>
  <si>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</si>
  <si>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</si>
  <si>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</si>
  <si>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</si>
  <si>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</si>
  <si>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</si>
  <si>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</si>
  <si>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</si>
  <si>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</si>
  <si>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</si>
  <si>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</si>
  <si>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</si>
  <si>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</si>
  <si>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</si>
  <si>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</si>
  <si>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</si>
  <si>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</si>
  <si>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</si>
  <si>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</si>
  <si>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</si>
  <si>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</si>
  <si>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</si>
  <si>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</si>
  <si>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</si>
  <si>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</si>
  <si>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</si>
  <si>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</si>
  <si>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</si>
  <si>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</si>
  <si>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</si>
  <si>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</si>
  <si>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</si>
  <si>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</si>
  <si>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</si>
  <si>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</si>
  <si>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</si>
  <si>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</si>
  <si>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</si>
  <si>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</si>
  <si>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</si>
  <si>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</si>
  <si>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</si>
  <si>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</si>
  <si>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</si>
  <si>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</si>
  <si>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</si>
  <si>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</si>
  <si>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</si>
  <si>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</si>
  <si>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</si>
  <si>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</si>
  <si>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</si>
  <si>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</si>
  <si>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</si>
  <si>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</si>
  <si>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</si>
  <si>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</si>
  <si>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</si>
  <si>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</si>
  <si>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</si>
  <si>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</si>
  <si>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</si>
  <si>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</si>
  <si>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</si>
  <si>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</si>
  <si>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</si>
  <si>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</si>
  <si>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</si>
  <si>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</si>
  <si>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</si>
  <si>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</si>
  <si>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</si>
  <si>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</si>
  <si>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</si>
  <si>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</si>
  <si>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</si>
  <si>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</si>
  <si>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</si>
  <si>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</si>
  <si>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</si>
  <si>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</si>
  <si>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</si>
  <si>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</si>
  <si>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</si>
  <si>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</si>
  <si>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</si>
  <si>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</si>
  <si>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</si>
  <si>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</si>
  <si>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</si>
  <si>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</si>
  <si>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</si>
  <si>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</si>
  <si>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</si>
  <si>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</si>
  <si>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</si>
  <si>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</si>
  <si>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</si>
  <si>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</si>
  <si>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</si>
  <si>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</si>
  <si>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</si>
  <si>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</si>
  <si>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</si>
  <si>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</si>
  <si>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</si>
  <si>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</si>
  <si>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</si>
  <si>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</si>
  <si>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</si>
  <si>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</si>
  <si>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</si>
  <si>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</si>
  <si>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</si>
  <si>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</si>
  <si>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</si>
  <si>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</si>
  <si>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</si>
  <si>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</si>
  <si>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</si>
  <si>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</si>
  <si>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</si>
  <si>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</si>
  <si>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</si>
  <si>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</si>
  <si>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</si>
  <si>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</si>
  <si>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</si>
  <si>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</si>
  <si>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</si>
  <si>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</si>
  <si>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</si>
  <si>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</si>
  <si>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</si>
  <si>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</si>
  <si>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</si>
  <si>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</si>
  <si>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</si>
  <si>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</si>
  <si>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</si>
  <si>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</si>
  <si>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</si>
  <si>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</si>
  <si>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</si>
  <si>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</si>
  <si>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</si>
  <si>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</si>
  <si>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</si>
  <si>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</si>
  <si>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</si>
  <si>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</si>
  <si>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</si>
  <si>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</si>
  <si>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</si>
  <si>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</si>
  <si>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</si>
  <si>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</si>
  <si>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</si>
  <si>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</si>
  <si>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</si>
  <si>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</si>
  <si>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</si>
  <si>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</si>
  <si>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</si>
  <si>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</si>
  <si>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</si>
  <si>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</si>
  <si>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</si>
  <si>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</si>
  <si>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</si>
  <si>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</si>
  <si>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</si>
  <si>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</si>
  <si>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</si>
  <si>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</si>
  <si>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</si>
  <si>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</si>
  <si>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</si>
  <si>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</si>
  <si>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</si>
  <si>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</si>
  <si>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</si>
  <si>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</si>
  <si>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</si>
  <si>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</si>
  <si>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</si>
  <si>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</si>
  <si>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</si>
  <si>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</si>
  <si>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</si>
  <si>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</si>
  <si>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</si>
  <si>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</si>
  <si>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</si>
  <si>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</si>
  <si>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</si>
  <si>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</si>
  <si>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</si>
  <si>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</si>
  <si>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</si>
  <si>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</si>
  <si>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</si>
  <si>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</si>
  <si>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</si>
  <si>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</si>
  <si>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</si>
  <si>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</si>
  <si>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</si>
  <si>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</si>
  <si>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</si>
  <si>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</si>
  <si>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</si>
  <si>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</si>
  <si>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</si>
  <si>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</si>
  <si>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</si>
  <si>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</si>
  <si>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</si>
  <si>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</si>
  <si>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</si>
  <si>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</si>
  <si>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</si>
  <si>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</si>
  <si>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</si>
  <si>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</si>
  <si>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</si>
  <si>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</si>
  <si>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</si>
  <si>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</si>
  <si>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</si>
  <si>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</si>
  <si>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</si>
  <si>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</si>
  <si>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</si>
  <si>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</si>
  <si>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</si>
  <si>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</si>
  <si>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</si>
  <si>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</si>
  <si>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</si>
  <si>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</si>
  <si>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</si>
  <si>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</si>
  <si>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</si>
  <si>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</si>
  <si>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</si>
  <si>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</si>
  <si>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</si>
  <si>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</si>
  <si>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</si>
  <si>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</si>
  <si>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</si>
  <si>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</si>
  <si>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</si>
  <si>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</si>
  <si>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</si>
  <si>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</si>
  <si>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</si>
  <si>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</si>
  <si>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</si>
  <si>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</si>
  <si>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</si>
  <si>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</si>
  <si>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</si>
  <si>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</si>
  <si>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</si>
  <si>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</si>
  <si>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</si>
  <si>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</si>
  <si>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</si>
  <si>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</si>
  <si>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</si>
  <si>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</si>
  <si>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</si>
  <si>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</si>
  <si>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</si>
  <si>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</si>
  <si>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</si>
  <si>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</si>
  <si>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</si>
  <si>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</si>
  <si>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</si>
  <si>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</si>
  <si>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</si>
  <si>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</si>
  <si>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</si>
  <si>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</si>
  <si>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</si>
  <si>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</si>
  <si>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</si>
  <si>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</si>
  <si>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</si>
  <si>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</si>
  <si>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</si>
  <si>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</si>
  <si>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</si>
  <si>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</si>
  <si>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</si>
  <si>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</si>
  <si>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</si>
  <si>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</si>
  <si>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</si>
  <si>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</si>
  <si>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</si>
  <si>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</si>
  <si>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</si>
  <si>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</si>
  <si>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</si>
  <si>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</si>
  <si>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</si>
  <si>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</si>
  <si>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</si>
  <si>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</si>
  <si>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</si>
  <si>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</si>
  <si>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</si>
  <si>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</si>
  <si>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</si>
  <si>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</si>
  <si>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</si>
  <si>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</si>
  <si>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</si>
  <si>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</si>
  <si>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</si>
  <si>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</si>
  <si>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</si>
  <si>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</si>
  <si>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</si>
  <si>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</si>
  <si>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</si>
  <si>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</si>
  <si>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</si>
  <si>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</si>
  <si>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</si>
  <si>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</si>
  <si>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</si>
  <si>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</si>
  <si>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</si>
  <si>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</si>
  <si>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</si>
  <si>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</si>
  <si>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</si>
  <si>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</si>
  <si>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</si>
  <si>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</si>
  <si>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</si>
  <si>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</si>
  <si>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</si>
  <si>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</si>
  <si>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</si>
  <si>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</si>
  <si>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</si>
  <si>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</si>
  <si>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</si>
  <si>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</si>
  <si>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</si>
  <si>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</si>
  <si>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</si>
  <si>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</si>
  <si>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</si>
  <si>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</si>
  <si>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</si>
  <si>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</si>
  <si>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</si>
  <si>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</si>
  <si>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</si>
  <si>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</si>
  <si>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</si>
  <si>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</si>
  <si>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</si>
  <si>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</si>
  <si>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</si>
  <si>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</si>
  <si>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</si>
  <si>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</si>
  <si>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</si>
  <si>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</si>
  <si>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</si>
  <si>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</si>
  <si>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</si>
  <si>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</si>
  <si>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</si>
  <si>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</si>
  <si>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</si>
  <si>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</si>
  <si>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</si>
  <si>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</si>
  <si>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</si>
  <si>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</si>
  <si>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</si>
  <si>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</si>
  <si>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</si>
  <si>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</si>
  <si>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</si>
  <si>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</si>
  <si>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</si>
  <si>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</si>
  <si>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</si>
  <si>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</si>
  <si>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</si>
  <si>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</si>
  <si>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</si>
  <si>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</si>
  <si>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</si>
  <si>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</si>
  <si>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</si>
  <si>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</si>
  <si>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</si>
  <si>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</si>
  <si>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</si>
  <si>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</si>
  <si>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</si>
  <si>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</si>
  <si>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</si>
  <si>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</si>
  <si>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</si>
  <si>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</si>
  <si>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</si>
  <si>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</si>
  <si>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</si>
  <si>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</si>
  <si>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</si>
  <si>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</si>
  <si>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</si>
  <si>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</si>
  <si>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</si>
  <si>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</si>
  <si>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</si>
  <si>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</si>
  <si>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</si>
  <si>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</si>
  <si>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</si>
  <si>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</si>
  <si>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</si>
  <si>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</si>
  <si>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</si>
  <si>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</si>
  <si>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</si>
  <si>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</si>
  <si>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</si>
  <si>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</si>
  <si>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</si>
  <si>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</si>
  <si>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</si>
  <si>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</si>
  <si>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</si>
  <si>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</si>
  <si>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</si>
  <si>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</si>
  <si>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</si>
  <si>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</si>
  <si>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</si>
  <si>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</si>
  <si>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</si>
  <si>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</si>
  <si>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</si>
  <si>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</si>
  <si>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</si>
  <si>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</si>
  <si>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</si>
  <si>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</si>
  <si>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</si>
  <si>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</si>
  <si>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</si>
  <si>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</si>
  <si>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</si>
  <si>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</si>
  <si>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</si>
  <si>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</si>
  <si>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</si>
  <si>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</si>
  <si>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</si>
  <si>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</si>
  <si>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</si>
  <si>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</si>
  <si>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</si>
  <si>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</si>
  <si>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</si>
  <si>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</si>
  <si>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</si>
  <si>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</si>
  <si>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</si>
  <si>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</si>
  <si>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</si>
  <si>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</si>
  <si>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</si>
  <si>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</si>
  <si>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</si>
  <si>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</si>
  <si>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</si>
  <si>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</si>
  <si>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</si>
  <si>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</si>
  <si>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</si>
  <si>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</si>
  <si>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</si>
  <si>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</si>
  <si>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</si>
  <si>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</si>
  <si>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</si>
  <si>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</si>
  <si>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</si>
  <si>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</si>
  <si>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</si>
  <si>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</si>
  <si>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</si>
  <si>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</si>
  <si>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</si>
  <si>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</si>
  <si>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</si>
  <si>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</si>
  <si>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</si>
  <si>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</si>
  <si>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</si>
  <si>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</si>
  <si>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</si>
  <si>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</si>
  <si>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</si>
  <si>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</si>
  <si>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</si>
  <si>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</si>
  <si>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</si>
  <si>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</si>
  <si>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</si>
  <si>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</si>
  <si>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</si>
  <si>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</si>
  <si>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</si>
  <si>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</si>
  <si>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</si>
  <si>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</si>
  <si>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</si>
  <si>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</si>
  <si>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</si>
  <si>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</si>
  <si>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</si>
  <si>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</si>
  <si>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</si>
  <si>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</si>
  <si>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</si>
  <si>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</si>
  <si>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</si>
  <si>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</si>
  <si>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</si>
  <si>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</si>
  <si>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</si>
  <si>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</si>
  <si>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</si>
  <si>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</si>
  <si>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</si>
  <si>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</si>
  <si>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</si>
  <si>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</si>
  <si>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</si>
  <si>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</si>
  <si>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</si>
  <si>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</si>
  <si>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</si>
  <si>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</si>
  <si>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</si>
  <si>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</si>
  <si>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</si>
  <si>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</si>
  <si>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</si>
  <si>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</si>
  <si>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</si>
  <si>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</si>
  <si>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</si>
  <si>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</si>
  <si>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</si>
  <si>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</si>
  <si>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</si>
  <si>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</si>
  <si>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</si>
  <si>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</si>
  <si>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</si>
  <si>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</si>
  <si>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</si>
  <si>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</si>
  <si>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</si>
  <si>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</si>
  <si>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</si>
  <si>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</si>
  <si>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</si>
  <si>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</si>
  <si>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</si>
  <si>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</si>
  <si>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</si>
  <si>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</si>
  <si>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</si>
  <si>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</si>
  <si>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</si>
  <si>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</si>
  <si>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</si>
  <si>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</si>
  <si>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</si>
  <si>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</si>
  <si>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</si>
  <si>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</si>
  <si>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</si>
  <si>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</si>
  <si>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</si>
  <si>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</si>
  <si>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</si>
  <si>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</si>
  <si>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</si>
  <si>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</si>
  <si>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</si>
  <si>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</si>
  <si>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</si>
  <si>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</si>
  <si>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</si>
  <si>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</si>
  <si>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</si>
  <si>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</si>
  <si>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</si>
  <si>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</si>
  <si>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</si>
  <si>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</si>
  <si>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</si>
  <si>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</si>
  <si>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</si>
  <si>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</si>
  <si>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</si>
  <si>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</si>
  <si>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</si>
  <si>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</si>
  <si>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</si>
  <si>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</si>
  <si>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</si>
  <si>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</si>
  <si>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</si>
  <si>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</si>
  <si>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</si>
  <si>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</si>
  <si>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</si>
  <si>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</si>
  <si>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</si>
  <si>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</si>
  <si>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</si>
  <si>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</si>
  <si>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</si>
  <si>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</si>
  <si>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</si>
  <si>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</si>
  <si>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</si>
  <si>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</si>
  <si>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</si>
  <si>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</si>
  <si>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</si>
  <si>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</si>
  <si>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</si>
  <si>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</si>
  <si>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</si>
  <si>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</si>
  <si>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</si>
  <si>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</si>
  <si>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</si>
  <si>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</si>
  <si>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</si>
  <si>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</si>
  <si>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</si>
  <si>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</si>
  <si>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</si>
  <si>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</si>
  <si>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</si>
  <si>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</si>
  <si>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</si>
  <si>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</si>
  <si>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</si>
  <si>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</si>
  <si>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</si>
  <si>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</si>
  <si>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</si>
  <si>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</si>
  <si>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</si>
  <si>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</si>
  <si>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</si>
  <si>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</si>
  <si>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</si>
  <si>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</si>
  <si>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</si>
  <si>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</si>
  <si>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</si>
  <si>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</si>
  <si>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</si>
  <si>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</si>
  <si>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</si>
  <si>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</si>
  <si>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</si>
  <si>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</si>
  <si>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</si>
  <si>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</si>
  <si>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</si>
  <si>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</si>
  <si>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</si>
  <si>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</si>
  <si>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</si>
  <si>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</si>
  <si>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</si>
  <si>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</si>
  <si>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</si>
  <si>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</si>
  <si>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</si>
  <si>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</si>
  <si>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</si>
  <si>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</si>
  <si>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</si>
  <si>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</si>
  <si>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</si>
  <si>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</si>
  <si>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</si>
  <si>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</si>
  <si>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</si>
  <si>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</si>
  <si>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</si>
  <si>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</si>
  <si>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</si>
  <si>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</si>
  <si>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</si>
  <si>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</si>
  <si>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</si>
  <si>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</si>
  <si>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</si>
  <si>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</si>
  <si>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</si>
  <si>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</si>
  <si>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</si>
  <si>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</si>
  <si>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</si>
  <si>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</si>
  <si>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</si>
  <si>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</si>
  <si>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</si>
  <si>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</si>
  <si>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</si>
  <si>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</si>
  <si>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</si>
  <si>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</si>
  <si>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</si>
  <si>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</si>
  <si>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</si>
  <si>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</si>
  <si>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</si>
  <si>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</si>
  <si>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</si>
  <si>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</si>
  <si>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</si>
  <si>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</si>
  <si>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</si>
  <si>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</si>
  <si>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</si>
  <si>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</si>
  <si>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</si>
  <si>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</si>
  <si>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</si>
  <si>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</si>
  <si>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</si>
  <si>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</si>
  <si>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</si>
  <si>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</si>
  <si>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</si>
  <si>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</si>
  <si>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</si>
  <si>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</si>
  <si>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</si>
  <si>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</si>
  <si>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</si>
  <si>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</si>
  <si>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</si>
  <si>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</si>
  <si>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</si>
  <si>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</si>
  <si>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</si>
  <si>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</si>
  <si>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</si>
  <si>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</si>
  <si>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</si>
  <si>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</si>
  <si>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</si>
  <si>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</si>
  <si>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</si>
  <si>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</si>
  <si>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</si>
  <si>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</si>
  <si>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</si>
  <si>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</si>
  <si>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</si>
  <si>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</si>
  <si>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</si>
  <si>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</si>
  <si>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</si>
  <si>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</si>
  <si>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</si>
  <si>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</si>
  <si>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</si>
  <si>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</si>
  <si>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</si>
  <si>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</si>
  <si>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</si>
  <si>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</si>
  <si>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</si>
  <si>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</si>
  <si>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</si>
  <si>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</si>
  <si>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</si>
  <si>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</si>
  <si>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</si>
  <si>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</si>
  <si>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</si>
  <si>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</si>
  <si>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</si>
  <si>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</si>
  <si>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</si>
  <si>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</si>
  <si>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</si>
  <si>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</si>
  <si>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</si>
  <si>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</si>
  <si>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</si>
  <si>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</si>
  <si>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</si>
  <si>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</si>
  <si>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</si>
  <si>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</si>
  <si>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</si>
  <si>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</si>
  <si>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</si>
  <si>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</si>
  <si>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</si>
  <si>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</si>
  <si>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</si>
  <si>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</si>
  <si>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</si>
  <si>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</si>
  <si>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</si>
  <si>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</si>
  <si>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</si>
  <si>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</si>
  <si>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</si>
  <si>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</si>
  <si>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</si>
  <si>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</si>
  <si>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</si>
  <si>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</si>
  <si>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</si>
  <si>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</si>
  <si>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</si>
  <si>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</si>
  <si>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</si>
  <si>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</si>
  <si>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</si>
  <si>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</si>
  <si>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</si>
  <si>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</si>
  <si>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</si>
  <si>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</si>
  <si>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</si>
  <si>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</si>
  <si>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</si>
  <si>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</si>
  <si>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</si>
  <si>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</si>
  <si>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</si>
  <si>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</si>
  <si>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</si>
  <si>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</si>
  <si>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</si>
  <si>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</si>
  <si>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</si>
  <si>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</si>
  <si>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</si>
  <si>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</si>
  <si>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</si>
  <si>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</si>
  <si>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</si>
  <si>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</si>
  <si>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</si>
  <si>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</si>
  <si>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</si>
  <si>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</si>
  <si>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</si>
  <si>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</si>
  <si>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</si>
  <si>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</si>
  <si>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</si>
  <si>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</si>
  <si>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</si>
  <si>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</si>
  <si>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</si>
  <si>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</si>
  <si>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</si>
  <si>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</si>
  <si>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</si>
  <si>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</si>
  <si>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</si>
  <si>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</si>
  <si>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</si>
  <si>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</si>
  <si>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</si>
  <si>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</si>
  <si>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</si>
  <si>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</si>
  <si>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</si>
  <si>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</si>
  <si>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</si>
  <si>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</si>
  <si>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</si>
  <si>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</si>
  <si>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</si>
  <si>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</si>
  <si>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</si>
  <si>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</si>
  <si>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</si>
  <si>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</si>
  <si>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</si>
  <si>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</si>
  <si>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</si>
  <si>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</si>
  <si>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</si>
  <si>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</si>
  <si>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</si>
  <si>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</si>
  <si>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</si>
  <si>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</si>
  <si>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</si>
  <si>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</si>
  <si>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</si>
  <si>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</si>
  <si>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</si>
  <si>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</si>
  <si>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</si>
  <si>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</si>
  <si>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</si>
  <si>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</si>
  <si>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</si>
  <si>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</si>
  <si>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</si>
  <si>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</si>
  <si>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</si>
  <si>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</si>
  <si>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</si>
  <si>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</si>
  <si>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</si>
  <si>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</si>
  <si>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</si>
  <si>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</si>
  <si>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</si>
  <si>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</si>
  <si>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</si>
  <si>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</si>
  <si>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</si>
  <si>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</si>
  <si>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</si>
  <si>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</si>
  <si>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</si>
  <si>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</si>
  <si>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</si>
  <si>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</si>
  <si>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</si>
  <si>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</si>
  <si>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</si>
  <si>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</si>
  <si>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</si>
  <si>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</si>
  <si>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</si>
  <si>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</si>
  <si>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</si>
  <si>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</si>
  <si>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</si>
  <si>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</si>
  <si>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</si>
  <si>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</si>
  <si>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</si>
  <si>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</si>
  <si>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</si>
  <si>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</si>
  <si>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</si>
  <si>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</si>
  <si>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</si>
  <si>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</si>
  <si>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</si>
  <si>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</si>
  <si>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</si>
  <si>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</si>
  <si>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</si>
  <si>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</si>
  <si>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</si>
  <si>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</si>
  <si>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</si>
  <si>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</si>
  <si>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</si>
  <si>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</si>
  <si>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</si>
  <si>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</si>
  <si>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</si>
  <si>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</si>
  <si>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</si>
  <si>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</si>
  <si>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</si>
  <si>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</si>
  <si>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</si>
  <si>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</si>
  <si>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</si>
  <si>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</si>
  <si>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</si>
  <si>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</si>
  <si>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</si>
  <si>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</si>
  <si>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</si>
  <si>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</si>
  <si>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</si>
  <si>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</si>
  <si>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</si>
  <si>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</si>
  <si>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</si>
  <si>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</si>
  <si>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</si>
  <si>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</si>
  <si>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</si>
  <si>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</si>
  <si>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</si>
  <si>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</si>
  <si>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</si>
  <si>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</si>
  <si>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</si>
  <si>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</si>
  <si>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</si>
  <si>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</si>
  <si>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</si>
  <si>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</si>
  <si>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</si>
  <si>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</si>
  <si>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</si>
  <si>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</si>
  <si>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</si>
  <si>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</si>
  <si>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</si>
  <si>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</si>
  <si>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</si>
  <si>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</si>
  <si>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</si>
  <si>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</si>
  <si>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</si>
  <si>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</si>
  <si>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</si>
  <si>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</si>
  <si>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</si>
  <si>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</si>
  <si>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</si>
  <si>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</si>
  <si>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</si>
  <si>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</si>
  <si>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</si>
  <si>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</si>
  <si>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</si>
  <si>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</si>
  <si>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</si>
  <si>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</si>
  <si>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</si>
  <si>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</si>
  <si>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</si>
  <si>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</si>
  <si>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</si>
  <si>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</si>
  <si>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</si>
  <si>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</si>
  <si>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</si>
  <si>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</si>
  <si>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</si>
  <si>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</si>
  <si>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</si>
  <si>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</si>
  <si>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</si>
  <si>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</si>
  <si>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</si>
  <si>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</si>
  <si>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</si>
  <si>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</si>
  <si>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</si>
  <si>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</si>
  <si>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</si>
  <si>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</si>
  <si>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</si>
  <si>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</si>
  <si>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</si>
  <si>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</si>
  <si>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</si>
  <si>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</si>
  <si>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</si>
  <si>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</si>
  <si>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</si>
  <si>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</si>
  <si>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</si>
  <si>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</si>
  <si>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</si>
  <si>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</si>
  <si>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</si>
  <si>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</si>
  <si>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</si>
  <si>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</si>
  <si>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</si>
  <si>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</si>
  <si>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</si>
  <si>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</si>
  <si>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</si>
  <si>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</si>
  <si>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</si>
  <si>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</si>
  <si>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</si>
  <si>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</si>
  <si>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</si>
  <si>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</si>
  <si>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</si>
  <si>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</si>
  <si>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</si>
  <si>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</si>
  <si>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</si>
  <si>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</si>
  <si>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</si>
  <si>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</si>
  <si>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</si>
  <si>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</si>
  <si>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</si>
  <si>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</si>
  <si>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</si>
  <si>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</si>
  <si>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</si>
  <si>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</si>
  <si>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</si>
  <si>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</si>
  <si>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</si>
  <si>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</si>
  <si>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</si>
  <si>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</si>
  <si>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</si>
  <si>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</si>
  <si>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</si>
  <si>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</si>
  <si>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</si>
  <si>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</si>
  <si>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</si>
  <si>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</si>
  <si>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</si>
  <si>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</si>
  <si>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</si>
  <si>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</si>
  <si>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</si>
  <si>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</si>
  <si>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</si>
  <si>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</si>
  <si>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</si>
  <si>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</si>
  <si>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</si>
  <si>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</si>
  <si>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</si>
  <si>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</si>
  <si>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</si>
  <si>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</si>
  <si>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</si>
  <si>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</si>
  <si>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</si>
  <si>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</si>
  <si>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</si>
  <si>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</si>
  <si>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</si>
  <si>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</si>
  <si>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</si>
  <si>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</si>
  <si>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</si>
  <si>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</si>
  <si>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</si>
  <si>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</si>
  <si>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</si>
  <si>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</si>
  <si>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</si>
  <si>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</si>
  <si>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</si>
  <si>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</si>
  <si>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</si>
  <si>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</si>
  <si>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</si>
  <si>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</si>
  <si>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</si>
  <si>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</si>
  <si>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</si>
  <si>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</si>
  <si>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</si>
  <si>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</si>
  <si>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</si>
  <si>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</si>
  <si>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</si>
  <si>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</si>
  <si>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</si>
  <si>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</si>
  <si>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</si>
  <si>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</si>
  <si>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</si>
  <si>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</si>
  <si>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</si>
  <si>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</si>
  <si>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</si>
  <si>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</si>
  <si>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</si>
  <si>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</si>
  <si>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</si>
  <si>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</si>
  <si>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</si>
  <si>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</si>
  <si>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</si>
  <si>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</si>
  <si>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</si>
  <si>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</si>
  <si>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</si>
  <si>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</si>
  <si>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</si>
  <si>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</si>
  <si>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</si>
  <si>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</si>
  <si>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</si>
  <si>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</si>
  <si>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</si>
  <si>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</si>
  <si>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</si>
  <si>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</si>
  <si>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</si>
  <si>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</si>
  <si>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</si>
  <si>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</si>
  <si>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</si>
  <si>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</si>
  <si>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</si>
  <si>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</si>
  <si>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</si>
  <si>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</si>
  <si>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</si>
  <si>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</si>
  <si>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</si>
  <si>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</si>
  <si>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</si>
  <si>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</si>
  <si>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</si>
  <si>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</si>
  <si>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</si>
  <si>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</si>
  <si>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</si>
  <si>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</si>
  <si>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</si>
  <si>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</si>
  <si>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</si>
  <si>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</si>
  <si>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</si>
  <si>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</si>
  <si>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</si>
  <si>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</si>
  <si>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</si>
  <si>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</si>
  <si>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</si>
  <si>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</si>
  <si>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</si>
  <si>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</si>
  <si>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</si>
  <si>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</si>
  <si>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</si>
  <si>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</si>
  <si>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</si>
  <si>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</si>
  <si>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</si>
  <si>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</si>
  <si>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</si>
  <si>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</si>
  <si>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</si>
  <si>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</si>
  <si>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</si>
  <si>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</si>
  <si>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</si>
  <si>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</si>
  <si>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</si>
  <si>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</si>
  <si>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</si>
  <si>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</si>
  <si>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</si>
  <si>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</si>
  <si>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</si>
  <si>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</si>
  <si>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</si>
  <si>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</si>
  <si>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</si>
  <si>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</si>
  <si>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</si>
  <si>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</si>
  <si>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</si>
  <si>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</si>
  <si>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</si>
  <si>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</si>
  <si>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</si>
  <si>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</si>
  <si>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</si>
  <si>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</si>
  <si>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</si>
  <si>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</si>
  <si>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</si>
  <si>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</si>
  <si>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</si>
  <si>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</si>
  <si>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</si>
  <si>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</si>
  <si>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</si>
  <si>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</si>
  <si>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</si>
  <si>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</si>
  <si>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</si>
  <si>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</si>
  <si>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</si>
  <si>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</si>
  <si>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</si>
  <si>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</si>
  <si>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</si>
  <si>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</si>
  <si>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</si>
  <si>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</si>
  <si>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</si>
  <si>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</si>
  <si>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</si>
  <si>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</si>
  <si>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</si>
  <si>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</si>
  <si>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</si>
  <si>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</si>
  <si>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</si>
  <si>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</si>
  <si>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</si>
  <si>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</si>
  <si>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</si>
  <si>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</si>
  <si>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</si>
  <si>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</si>
  <si>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</si>
  <si>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</si>
  <si>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</si>
  <si>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</si>
  <si>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</si>
  <si>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</si>
  <si>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</si>
  <si>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</si>
  <si>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</si>
  <si>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</si>
  <si>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</si>
  <si>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</si>
  <si>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</si>
  <si>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</si>
  <si>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</si>
  <si>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</si>
  <si>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</si>
  <si>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</si>
  <si>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</si>
  <si>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</si>
  <si>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</si>
  <si>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</si>
  <si>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</si>
  <si>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</si>
  <si>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</si>
  <si>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</si>
  <si>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</si>
  <si>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</si>
  <si>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</si>
  <si>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</si>
  <si>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</si>
  <si>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</si>
  <si>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</si>
  <si>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</si>
  <si>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</si>
  <si>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</si>
  <si>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</si>
  <si>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</si>
  <si>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</si>
  <si>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</si>
  <si>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</si>
  <si>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</si>
  <si>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</si>
  <si>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</si>
  <si>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</si>
  <si>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</si>
  <si>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</si>
  <si>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</si>
  <si>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</si>
  <si>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</si>
  <si>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</si>
  <si>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</si>
  <si>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</si>
  <si>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</si>
  <si>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</si>
  <si>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</si>
  <si>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</si>
  <si>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</si>
  <si>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</si>
  <si>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</si>
  <si>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</si>
  <si>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</si>
  <si>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</si>
  <si>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</si>
  <si>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</si>
  <si>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</si>
  <si>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</si>
  <si>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</si>
  <si>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</si>
  <si>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</si>
  <si>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</si>
  <si>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</si>
  <si>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</si>
  <si>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</si>
  <si>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</si>
  <si>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</si>
  <si>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</si>
  <si>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</si>
  <si>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</si>
  <si>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</si>
  <si>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</si>
  <si>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</si>
  <si>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</si>
  <si>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</si>
  <si>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</si>
  <si>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</si>
  <si>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</si>
  <si>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</si>
  <si>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</si>
  <si>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</si>
  <si>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</si>
  <si>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</si>
  <si>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</si>
  <si>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</si>
  <si>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</si>
  <si>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</si>
  <si>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</si>
  <si>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</si>
  <si>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</si>
  <si>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</si>
  <si>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</si>
  <si>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</si>
  <si>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</si>
  <si>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</si>
  <si>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</si>
  <si>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</si>
  <si>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</si>
  <si>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</si>
  <si>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</si>
  <si>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</si>
  <si>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</si>
  <si>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</si>
  <si>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</si>
  <si>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</si>
  <si>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</si>
  <si>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</si>
  <si>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</si>
  <si>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</si>
  <si>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</si>
  <si>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</si>
  <si>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</si>
  <si>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</si>
  <si>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</si>
  <si>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</si>
  <si>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</si>
  <si>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</si>
  <si>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</si>
  <si>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</si>
  <si>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</si>
  <si>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</si>
  <si>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</si>
  <si>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</si>
  <si>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</si>
  <si>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</si>
  <si>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</si>
  <si>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</si>
  <si>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</si>
  <si>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</si>
  <si>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</si>
  <si>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</si>
  <si>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</si>
  <si>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</si>
  <si>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</si>
  <si>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</si>
  <si>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</si>
  <si>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</si>
  <si>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</si>
  <si>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</si>
  <si>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</si>
  <si>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</si>
  <si>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</si>
  <si>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</si>
  <si>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</si>
  <si>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</si>
  <si>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</si>
  <si>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</si>
  <si>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</si>
  <si>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</si>
  <si>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</si>
  <si>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</si>
  <si>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</si>
  <si>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</si>
  <si>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</si>
  <si>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</si>
  <si>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</si>
  <si>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</si>
  <si>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</si>
  <si>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</si>
  <si>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</si>
  <si>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</si>
  <si>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</si>
  <si>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</si>
  <si>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</si>
  <si>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</si>
  <si>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</si>
  <si>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</si>
  <si>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</si>
  <si>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</si>
  <si>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</si>
  <si>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</si>
  <si>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</si>
  <si>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</si>
  <si>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</si>
  <si>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</si>
  <si>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</si>
  <si>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</si>
  <si>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</si>
  <si>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</si>
  <si>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</si>
  <si>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</si>
  <si>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</si>
  <si>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</si>
  <si>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</si>
  <si>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</si>
  <si>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</si>
  <si>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</si>
  <si>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</si>
  <si>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</si>
  <si>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</si>
  <si>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</si>
  <si>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</si>
  <si>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</si>
  <si>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</si>
  <si>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</si>
  <si>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</si>
  <si>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</si>
  <si>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</si>
  <si>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</si>
  <si>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</si>
  <si>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</si>
  <si>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</si>
  <si>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</si>
  <si>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</si>
  <si>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</si>
  <si>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</si>
  <si>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</si>
  <si>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</si>
  <si>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</si>
  <si>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</si>
  <si>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</si>
  <si>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</si>
  <si>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</si>
  <si>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</si>
  <si>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</si>
  <si>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</si>
  <si>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</si>
  <si>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</si>
  <si>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</si>
  <si>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</si>
  <si>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</si>
  <si>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</si>
  <si>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</si>
  <si>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</si>
  <si>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</si>
  <si>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</si>
  <si>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</si>
  <si>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</si>
  <si>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</si>
  <si>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</si>
  <si>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</si>
  <si>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</si>
  <si>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</si>
  <si>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</si>
  <si>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</si>
  <si>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</si>
  <si>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</si>
  <si>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</si>
  <si>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</si>
  <si>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</si>
  <si>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</si>
  <si>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</si>
  <si>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</si>
  <si>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</si>
  <si>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</si>
  <si>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</si>
  <si>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</si>
  <si>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</si>
  <si>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</si>
  <si>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</si>
  <si>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</si>
  <si>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</si>
  <si>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</si>
  <si>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</si>
  <si>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</si>
  <si>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</si>
  <si>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</si>
  <si>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</si>
  <si>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</si>
  <si>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</si>
  <si>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</si>
  <si>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</si>
  <si>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</si>
  <si>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</si>
  <si>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</si>
  <si>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</si>
  <si>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</si>
  <si>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</si>
  <si>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</si>
  <si>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</si>
  <si>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</si>
  <si>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</si>
  <si>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</si>
  <si>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</si>
  <si>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</si>
  <si>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</si>
  <si>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</si>
  <si>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</si>
  <si>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</si>
  <si>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</si>
  <si>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</si>
  <si>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</si>
  <si>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</si>
  <si>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</si>
  <si>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</si>
  <si>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</si>
  <si>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</si>
  <si>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</si>
  <si>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</si>
  <si>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</si>
  <si>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</si>
  <si>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</si>
  <si>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</si>
  <si>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</si>
  <si>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</si>
  <si>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</si>
  <si>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</si>
  <si>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</si>
  <si>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</si>
  <si>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</si>
  <si>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</si>
  <si>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</si>
  <si>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</si>
  <si>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</si>
  <si>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</si>
  <si>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</si>
  <si>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</si>
  <si>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</si>
  <si>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</si>
  <si>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</si>
  <si>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</si>
  <si>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</si>
  <si>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</si>
  <si>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</si>
  <si>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</si>
  <si>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</si>
  <si>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</si>
  <si>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</si>
  <si>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</si>
  <si>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</si>
  <si>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</si>
  <si>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</si>
  <si>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</si>
  <si>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</si>
  <si>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</si>
  <si>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</si>
  <si>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</si>
  <si>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</si>
  <si>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</si>
  <si>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</si>
  <si>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</si>
  <si>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</si>
  <si>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</si>
  <si>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</si>
  <si>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</si>
  <si>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</si>
  <si>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</si>
  <si>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</si>
  <si>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</si>
  <si>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</si>
  <si>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</si>
  <si>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</si>
  <si>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</si>
  <si>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</si>
  <si>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</si>
  <si>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</si>
  <si>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</si>
  <si>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</si>
  <si>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</si>
  <si>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</si>
  <si>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</si>
  <si>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</si>
  <si>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</si>
  <si>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</si>
  <si>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</si>
  <si>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</si>
  <si>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</si>
  <si>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</si>
  <si>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</si>
  <si>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</si>
  <si>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</si>
  <si>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</si>
  <si>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</si>
  <si>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</si>
  <si>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</si>
  <si>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</si>
  <si>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</si>
  <si>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</si>
  <si>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</si>
  <si>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</si>
  <si>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</si>
  <si>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</si>
  <si>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</si>
  <si>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</si>
  <si>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</si>
  <si>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</si>
  <si>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</si>
  <si>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</si>
  <si>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</si>
  <si>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</si>
  <si>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</si>
  <si>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</si>
  <si>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</si>
  <si>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</si>
  <si>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</si>
  <si>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</si>
  <si>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</si>
  <si>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</si>
  <si>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</si>
  <si>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</si>
  <si>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</si>
  <si>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</si>
  <si>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</si>
  <si>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</si>
  <si>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</si>
  <si>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</si>
  <si>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</si>
  <si>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</si>
  <si>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</si>
  <si>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</si>
  <si>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</si>
  <si>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</si>
  <si>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</si>
  <si>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</si>
  <si>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</si>
  <si>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</si>
  <si>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</si>
  <si>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</si>
  <si>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</si>
  <si>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</si>
  <si>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</si>
  <si>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</si>
  <si>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</si>
  <si>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</si>
  <si>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</si>
  <si>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</si>
  <si>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</si>
  <si>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</si>
  <si>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</si>
  <si>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</si>
  <si>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</si>
  <si>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</si>
  <si>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</si>
  <si>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</si>
  <si>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</si>
  <si>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</si>
  <si>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</si>
  <si>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</si>
  <si>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</si>
  <si>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</si>
  <si>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</si>
  <si>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</si>
  <si>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</si>
  <si>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</si>
  <si>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</si>
  <si>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</si>
  <si>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</si>
  <si>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</si>
  <si>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</si>
  <si>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</si>
  <si>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</si>
  <si>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</si>
  <si>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</si>
  <si>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</si>
  <si>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</si>
  <si>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</si>
  <si>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</si>
  <si>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</si>
  <si>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</si>
  <si>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</si>
  <si>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</si>
  <si>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</si>
  <si>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</si>
  <si>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</si>
  <si>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</si>
  <si>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</si>
  <si>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</si>
  <si>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</si>
  <si>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</si>
  <si>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</si>
  <si>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</si>
  <si>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</si>
  <si>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</si>
  <si>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</si>
  <si>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</si>
  <si>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</si>
  <si>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</si>
  <si>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</si>
  <si>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</si>
  <si>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</si>
  <si>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</si>
  <si>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</si>
  <si>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</si>
  <si>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</si>
  <si>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</si>
  <si>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</si>
  <si>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</si>
  <si>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</si>
  <si>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</si>
  <si>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</si>
  <si>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</si>
  <si>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</si>
  <si>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</si>
  <si>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</si>
  <si>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</si>
  <si>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</si>
  <si>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</si>
  <si>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</si>
  <si>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</si>
  <si>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</si>
  <si>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</si>
  <si>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</si>
  <si>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</si>
  <si>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</si>
  <si>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</si>
  <si>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</si>
  <si>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</si>
  <si>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</si>
  <si>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</si>
  <si>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</si>
  <si>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</si>
  <si>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</si>
  <si>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</si>
  <si>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</si>
  <si>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</si>
  <si>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</si>
  <si>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</si>
  <si>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</si>
  <si>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</si>
  <si>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</si>
  <si>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</si>
  <si>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</si>
  <si>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</si>
  <si>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</si>
  <si>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</si>
  <si>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</si>
  <si>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</si>
  <si>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</si>
  <si>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</si>
  <si>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</si>
  <si>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</si>
  <si>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</si>
  <si>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</si>
  <si>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</si>
  <si>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</si>
  <si>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</si>
  <si>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</si>
  <si>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</si>
  <si>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</si>
  <si>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</si>
  <si>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</si>
  <si>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</si>
  <si>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</si>
  <si>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</si>
  <si>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</si>
  <si>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</si>
  <si>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</si>
  <si>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</si>
  <si>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</si>
  <si>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</si>
  <si>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</si>
  <si>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</si>
  <si>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</si>
  <si>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</si>
  <si>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</si>
  <si>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</si>
  <si>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</si>
  <si>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</si>
  <si>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</si>
  <si>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</si>
  <si>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</si>
  <si>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</si>
  <si>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</si>
  <si>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</si>
  <si>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</si>
  <si>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</si>
  <si>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</si>
  <si>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</si>
  <si>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</si>
  <si>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</si>
  <si>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</si>
  <si>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</si>
  <si>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</si>
  <si>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</si>
  <si>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</si>
  <si>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</si>
  <si>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</si>
  <si>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</si>
  <si>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</si>
  <si>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</si>
  <si>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</si>
  <si>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</si>
  <si>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</si>
  <si>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</si>
  <si>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</si>
  <si>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</si>
  <si>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</si>
  <si>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</si>
  <si>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</si>
  <si>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</si>
  <si>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</si>
  <si>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</si>
  <si>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</si>
  <si>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</si>
  <si>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</si>
  <si>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</si>
  <si>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</si>
  <si>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</si>
  <si>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</si>
  <si>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</si>
  <si>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</si>
  <si>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</si>
  <si>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</si>
  <si>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</si>
  <si>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</si>
  <si>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</si>
  <si>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</si>
  <si>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</si>
  <si>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</si>
  <si>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</si>
  <si>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</si>
  <si>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</si>
  <si>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</si>
  <si>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</si>
  <si>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</si>
  <si>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</si>
  <si>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</si>
  <si>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</si>
  <si>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</si>
  <si>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</si>
  <si>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</si>
  <si>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</si>
  <si>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</si>
  <si>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</si>
  <si>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</si>
  <si>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</si>
  <si>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</si>
  <si>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</si>
  <si>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</si>
  <si>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</si>
  <si>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</si>
  <si>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</si>
  <si>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</si>
  <si>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</si>
  <si>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</si>
  <si>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</si>
  <si>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</si>
  <si>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</si>
  <si>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</si>
  <si>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</si>
  <si>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</si>
  <si>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</si>
  <si>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</si>
  <si>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</si>
  <si>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</si>
  <si>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</si>
  <si>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</si>
  <si>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</si>
  <si>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</si>
  <si>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</si>
  <si>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</si>
  <si>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</si>
  <si>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</si>
  <si>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</si>
  <si>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</si>
  <si>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</si>
  <si>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</si>
  <si>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</si>
  <si>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</si>
  <si>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</si>
  <si>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</si>
  <si>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</si>
  <si>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</si>
  <si>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</si>
  <si>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</si>
  <si>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</si>
  <si>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</si>
  <si>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</si>
  <si>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</si>
  <si>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</si>
  <si>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</si>
  <si>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</si>
  <si>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</si>
  <si>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</si>
  <si>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</si>
  <si>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</si>
  <si>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</si>
  <si>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</si>
  <si>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</si>
  <si>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</si>
  <si>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</si>
  <si>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</si>
  <si>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</si>
  <si>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</si>
  <si>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</si>
  <si>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</si>
  <si>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</si>
  <si>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</si>
  <si>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</si>
  <si>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</si>
  <si>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</si>
  <si>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</si>
  <si>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</si>
  <si>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</si>
  <si>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</si>
  <si>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</si>
  <si>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</si>
  <si>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</si>
  <si>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</si>
  <si>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</si>
  <si>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</si>
  <si>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</si>
  <si>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</si>
  <si>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</si>
  <si>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</si>
  <si>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</si>
  <si>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</si>
  <si>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</si>
  <si>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</si>
  <si>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</si>
  <si>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</si>
  <si>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</si>
  <si>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</si>
  <si>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</si>
  <si>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</si>
  <si>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</si>
  <si>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</si>
  <si>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</si>
  <si>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</si>
  <si>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</si>
  <si>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</si>
  <si>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</si>
  <si>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</si>
  <si>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</si>
  <si>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</si>
  <si>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</si>
  <si>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</si>
  <si>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</si>
  <si>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</si>
  <si>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</si>
  <si>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</si>
  <si>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</si>
  <si>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</si>
  <si>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</si>
  <si>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</si>
  <si>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</si>
  <si>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</si>
  <si>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</si>
  <si>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</si>
  <si>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</si>
  <si>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</si>
  <si>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</si>
  <si>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</si>
  <si>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</si>
  <si>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</si>
  <si>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</si>
  <si>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</si>
  <si>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</si>
  <si>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</si>
  <si>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</si>
  <si>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</si>
  <si>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</si>
  <si>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</si>
  <si>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</si>
  <si>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</si>
  <si>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</si>
  <si>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</si>
  <si>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</si>
  <si>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</si>
  <si>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</si>
  <si>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</si>
  <si>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</si>
  <si>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</si>
  <si>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</si>
  <si>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</si>
  <si>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</si>
  <si>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</si>
  <si>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</si>
  <si>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</si>
  <si>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</si>
  <si>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</si>
  <si>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</si>
  <si>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</si>
  <si>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</si>
  <si>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</si>
  <si>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</si>
  <si>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</si>
  <si>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</si>
  <si>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</si>
  <si>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</si>
  <si>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</si>
  <si>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</si>
  <si>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</si>
  <si>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</si>
  <si>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</si>
  <si>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</si>
  <si>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</si>
  <si>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</si>
  <si>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</si>
  <si>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</si>
  <si>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</si>
  <si>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</si>
  <si>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</si>
  <si>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</si>
  <si>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</si>
  <si>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</si>
  <si>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</si>
  <si>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</si>
  <si>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</si>
  <si>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</si>
  <si>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</si>
  <si>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</si>
  <si>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</si>
  <si>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</si>
  <si>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</si>
  <si>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</si>
  <si>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</si>
  <si>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</si>
  <si>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</si>
  <si>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</si>
  <si>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</si>
  <si>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</si>
  <si>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</si>
  <si>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</si>
  <si>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</si>
  <si>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</si>
  <si>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</si>
  <si>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</si>
  <si>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</si>
  <si>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</si>
  <si>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</si>
  <si>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</si>
  <si>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</si>
  <si>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</si>
  <si>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</si>
  <si>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</si>
  <si>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</si>
  <si>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</si>
  <si>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</si>
  <si>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</si>
  <si>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</si>
  <si>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</si>
  <si>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</si>
  <si>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</si>
  <si>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</si>
  <si>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</si>
  <si>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</si>
  <si>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</si>
  <si>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</si>
  <si>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</si>
  <si>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</si>
  <si>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</si>
  <si>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</si>
  <si>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</si>
  <si>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</si>
  <si>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</si>
  <si>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</si>
  <si>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</si>
  <si>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</si>
  <si>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</si>
  <si>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</si>
  <si>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</si>
  <si>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</si>
  <si>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</si>
  <si>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</si>
  <si>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</si>
  <si>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</si>
  <si>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</si>
  <si>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</si>
  <si>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</si>
  <si>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</si>
  <si>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</si>
  <si>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</si>
  <si>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</si>
  <si>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</si>
  <si>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</si>
  <si>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</si>
  <si>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</si>
  <si>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</si>
  <si>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</si>
  <si>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</si>
  <si>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</si>
  <si>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</si>
  <si>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</si>
  <si>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</si>
  <si>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</si>
  <si>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</si>
  <si>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</si>
  <si>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</si>
  <si>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</si>
  <si>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</si>
  <si>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</si>
  <si>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</si>
  <si>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</si>
  <si>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</si>
  <si>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</si>
  <si>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</si>
  <si>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</si>
  <si>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</si>
  <si>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</si>
  <si>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</si>
  <si>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</si>
  <si>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</si>
  <si>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</si>
  <si>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</si>
  <si>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</si>
  <si>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</si>
  <si>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</si>
  <si>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</si>
  <si>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</si>
  <si>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</si>
  <si>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</si>
  <si>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</si>
  <si>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</si>
  <si>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</si>
  <si>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</si>
  <si>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</si>
  <si>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</si>
  <si>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</si>
  <si>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</si>
  <si>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</si>
  <si>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</si>
  <si>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</si>
  <si>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</si>
  <si>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</si>
  <si>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</si>
  <si>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</si>
  <si>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</si>
  <si>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</si>
  <si>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</si>
  <si>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</si>
  <si>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</si>
  <si>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</si>
  <si>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</si>
  <si>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</si>
  <si>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</si>
  <si>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</si>
  <si>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</si>
  <si>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</si>
  <si>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</si>
  <si>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</si>
  <si>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</si>
  <si>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</si>
  <si>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</si>
  <si>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</si>
  <si>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</si>
  <si>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</si>
  <si>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</si>
  <si>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</si>
  <si>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</si>
  <si>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</si>
  <si>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</si>
  <si>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</si>
  <si>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</si>
  <si>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</si>
  <si>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</si>
  <si>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</si>
  <si>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</si>
  <si>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</si>
  <si>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</si>
  <si>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</si>
  <si>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</si>
  <si>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</si>
  <si>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</si>
  <si>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</si>
  <si>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</si>
  <si>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</si>
  <si>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</si>
  <si>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</si>
  <si>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</si>
  <si>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</si>
  <si>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</si>
  <si>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</si>
  <si>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</si>
  <si>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</si>
  <si>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</si>
  <si>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</si>
  <si>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</si>
  <si>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</si>
  <si>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</si>
  <si>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</si>
  <si>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</si>
  <si>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</si>
  <si>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</si>
  <si>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</si>
  <si>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</si>
  <si>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</si>
  <si>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</si>
  <si>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</si>
  <si>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</si>
  <si>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</si>
  <si>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</si>
  <si>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</si>
  <si>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</si>
  <si>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</si>
  <si>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</si>
  <si>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</si>
  <si>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</si>
  <si>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</si>
  <si>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</si>
  <si>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</si>
  <si>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</si>
  <si>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</si>
  <si>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</si>
  <si>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</si>
  <si>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</si>
  <si>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</si>
  <si>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</si>
  <si>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</si>
  <si>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</si>
  <si>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</si>
  <si>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</si>
  <si>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</si>
  <si>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</si>
  <si>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</si>
  <si>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</si>
  <si>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</si>
  <si>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</si>
  <si>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</si>
  <si>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</si>
  <si>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</si>
  <si>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</si>
  <si>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</si>
  <si>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</si>
  <si>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</si>
  <si>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</si>
  <si>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</si>
  <si>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</si>
  <si>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</si>
  <si>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</si>
  <si>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</si>
  <si>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</si>
  <si>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</si>
  <si>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</si>
  <si>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</si>
  <si>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</si>
  <si>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</si>
  <si>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</si>
  <si>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</si>
  <si>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</si>
  <si>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</si>
  <si>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</si>
  <si>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</si>
  <si>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</si>
  <si>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</si>
  <si>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</si>
  <si>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</si>
  <si>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</si>
  <si>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</si>
  <si>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</si>
  <si>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</si>
  <si>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</si>
  <si>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</si>
  <si>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</si>
  <si>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</si>
  <si>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</si>
  <si>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</si>
  <si>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</si>
  <si>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</si>
  <si>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</si>
  <si>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</si>
  <si>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</si>
  <si>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</si>
  <si>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</si>
  <si>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</si>
  <si>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</si>
  <si>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</si>
  <si>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</si>
  <si>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</si>
  <si>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</si>
  <si>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</si>
  <si>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</si>
  <si>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</si>
  <si>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</si>
  <si>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</si>
  <si>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</si>
  <si>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</si>
  <si>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</si>
  <si>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</si>
  <si>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</si>
  <si>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</si>
  <si>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</si>
  <si>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</si>
  <si>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</si>
  <si>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</si>
  <si>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</si>
  <si>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</si>
  <si>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</si>
  <si>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</si>
  <si>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</si>
  <si>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</si>
  <si>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</si>
  <si>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</si>
  <si>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</si>
  <si>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</si>
  <si>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</si>
  <si>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</si>
  <si>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</si>
  <si>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</si>
  <si>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</si>
  <si>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</si>
  <si>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</si>
  <si>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</si>
  <si>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</si>
  <si>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</si>
  <si>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</si>
  <si>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</si>
  <si>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</si>
  <si>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</si>
  <si>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</si>
  <si>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</si>
  <si>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</si>
  <si>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</si>
  <si>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</si>
  <si>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</si>
  <si>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</si>
  <si>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</si>
  <si>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</si>
  <si>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</si>
  <si>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</si>
  <si>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</si>
  <si>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</si>
  <si>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</si>
  <si>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</si>
  <si>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</si>
  <si>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</si>
  <si>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</si>
  <si>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</si>
  <si>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</si>
  <si>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</si>
  <si>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</si>
  <si>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</si>
  <si>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</si>
  <si>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</si>
  <si>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</si>
  <si>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</si>
  <si>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</si>
  <si>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</si>
  <si>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</si>
  <si>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</si>
  <si>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</si>
  <si>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</si>
  <si>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</si>
  <si>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</si>
  <si>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</si>
  <si>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</si>
  <si>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</si>
  <si>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</si>
  <si>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</si>
  <si>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</si>
  <si>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</si>
  <si>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</si>
  <si>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</si>
  <si>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</si>
  <si>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</si>
  <si>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</si>
  <si>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</si>
  <si>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</si>
  <si>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</si>
  <si>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</si>
  <si>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</si>
  <si>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</si>
  <si>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</si>
  <si>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</si>
  <si>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</si>
  <si>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</si>
  <si>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</si>
  <si>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</si>
  <si>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</si>
  <si>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</si>
  <si>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</si>
  <si>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</si>
  <si>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</si>
  <si>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</si>
  <si>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</si>
  <si>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</si>
  <si>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</si>
  <si>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</si>
  <si>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</si>
  <si>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</si>
  <si>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</si>
  <si>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</si>
  <si>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</si>
  <si>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</si>
  <si>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</si>
  <si>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</si>
  <si>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</si>
  <si>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</si>
  <si>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</si>
  <si>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</si>
  <si>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</si>
  <si>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</si>
  <si>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</si>
  <si>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</si>
  <si>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</si>
  <si>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</si>
  <si>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</si>
  <si>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</si>
  <si>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</si>
  <si>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</si>
  <si>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</si>
  <si>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</si>
  <si>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</si>
  <si>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</si>
  <si>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</si>
  <si>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</si>
  <si>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</si>
  <si>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</si>
  <si>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</si>
  <si>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</si>
  <si>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</si>
  <si>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</si>
  <si>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</si>
  <si>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</si>
  <si>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</si>
  <si>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</si>
  <si>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</si>
  <si>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</si>
  <si>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</si>
  <si>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</si>
  <si>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</si>
  <si>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</si>
  <si>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</si>
  <si>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</si>
  <si>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</si>
  <si>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</si>
  <si>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</si>
  <si>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</si>
  <si>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</si>
  <si>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</si>
  <si>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</si>
  <si>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</si>
  <si>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</si>
  <si>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</si>
  <si>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</si>
  <si>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</si>
  <si>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</si>
  <si>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</si>
  <si>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</si>
  <si>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</si>
  <si>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</si>
  <si>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</si>
  <si>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</si>
  <si>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</si>
  <si>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</si>
  <si>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</si>
  <si>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</si>
  <si>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</si>
  <si>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</si>
  <si>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</si>
  <si>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</si>
  <si>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</si>
  <si>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</si>
  <si>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</si>
  <si>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</si>
  <si>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</si>
  <si>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</si>
  <si>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</si>
  <si>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</si>
  <si>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</si>
  <si>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</si>
  <si>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</si>
  <si>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</si>
  <si>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</si>
  <si>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</si>
  <si>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</si>
  <si>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</si>
  <si>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</si>
  <si>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</si>
  <si>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</si>
  <si>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</si>
  <si>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</si>
  <si>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</si>
  <si>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</si>
  <si>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</si>
  <si>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</si>
  <si>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</si>
  <si>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</si>
  <si>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</si>
  <si>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</si>
  <si>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</si>
  <si>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</si>
  <si>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</si>
  <si>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</si>
  <si>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</si>
  <si>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</si>
  <si>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</si>
  <si>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</si>
  <si>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</si>
  <si>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</si>
  <si>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</si>
  <si>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</si>
  <si>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</si>
  <si>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</si>
  <si>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</si>
  <si>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</si>
  <si>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</si>
  <si>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</si>
  <si>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</si>
  <si>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</si>
  <si>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</si>
  <si>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</si>
  <si>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</si>
  <si>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</si>
  <si>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</si>
  <si>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</si>
  <si>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</si>
  <si>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</si>
  <si>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</si>
  <si>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</si>
  <si>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</si>
  <si>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</si>
  <si>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</si>
  <si>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</si>
  <si>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</si>
  <si>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</si>
  <si>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</si>
  <si>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</si>
  <si>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</si>
  <si>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</si>
  <si>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</si>
  <si>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</si>
  <si>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</si>
  <si>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</si>
  <si>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</si>
  <si>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</si>
  <si>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</si>
  <si>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</si>
  <si>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</si>
  <si>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</si>
  <si>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</si>
  <si>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</si>
  <si>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</si>
  <si>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</si>
  <si>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</si>
  <si>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</si>
  <si>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</si>
  <si>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</si>
  <si>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</si>
  <si>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</si>
  <si>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</si>
  <si>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</si>
  <si>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</si>
  <si>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</si>
  <si>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</si>
  <si>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</si>
  <si>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</si>
  <si>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</si>
  <si>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</si>
  <si>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</si>
  <si>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</si>
  <si>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</si>
  <si>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</si>
  <si>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</si>
  <si>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</si>
  <si>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</si>
  <si>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</si>
  <si>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</si>
  <si>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</si>
  <si>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</si>
  <si>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</si>
  <si>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</si>
  <si>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</si>
  <si>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</si>
  <si>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</si>
  <si>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</si>
  <si>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</si>
  <si>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</si>
  <si>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</si>
  <si>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</si>
  <si>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</si>
  <si>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</si>
  <si>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</si>
  <si>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</si>
  <si>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</si>
  <si>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</si>
  <si>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</si>
  <si>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</si>
  <si>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</si>
  <si>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</si>
  <si>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</si>
  <si>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</si>
  <si>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</si>
  <si>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</si>
  <si>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</si>
  <si>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</si>
  <si>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</si>
  <si>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</si>
  <si>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</si>
  <si>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</si>
  <si>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</si>
  <si>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</si>
  <si>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</si>
  <si>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</si>
  <si>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</si>
  <si>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</si>
  <si>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</si>
  <si>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</si>
  <si>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</si>
  <si>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</si>
  <si>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</si>
  <si>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</si>
  <si>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</si>
  <si>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</si>
  <si>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</si>
  <si>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</si>
  <si>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</si>
  <si>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</si>
  <si>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</si>
  <si>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</si>
  <si>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</si>
  <si>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</si>
  <si>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</si>
  <si>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</si>
  <si>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</si>
  <si>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</si>
  <si>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</si>
  <si>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</si>
  <si>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</si>
  <si>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</si>
  <si>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</si>
  <si>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</si>
  <si>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</si>
  <si>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</si>
  <si>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</si>
  <si>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</si>
  <si>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</si>
  <si>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</si>
  <si>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</si>
  <si>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</si>
  <si>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</si>
  <si>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</si>
  <si>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</si>
  <si>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</si>
  <si>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</si>
  <si>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</si>
  <si>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</si>
  <si>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</si>
  <si>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</si>
  <si>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</si>
  <si>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</si>
  <si>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</si>
  <si>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</si>
  <si>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</si>
  <si>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</si>
  <si>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</si>
  <si>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</si>
  <si>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</si>
  <si>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</si>
  <si>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</si>
  <si>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</si>
  <si>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</si>
  <si>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</si>
  <si>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</si>
  <si>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</si>
  <si>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</si>
  <si>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</si>
  <si>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</si>
  <si>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</si>
  <si>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</si>
  <si>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</si>
  <si>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</si>
  <si>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</si>
  <si>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</si>
  <si>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</si>
  <si>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</si>
  <si>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</si>
  <si>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</si>
  <si>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</si>
  <si>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</si>
  <si>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</si>
  <si>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</si>
  <si>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</si>
  <si>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</si>
  <si>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</si>
  <si>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</si>
  <si>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</si>
  <si>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</si>
  <si>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</si>
  <si>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</si>
  <si>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</si>
  <si>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</si>
  <si>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</si>
  <si>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</si>
  <si>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</si>
  <si>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</si>
  <si>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</si>
  <si>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</si>
  <si>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</si>
  <si>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</si>
  <si>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</si>
  <si>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</si>
  <si>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</si>
  <si>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</si>
  <si>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</si>
  <si>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</si>
  <si>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</si>
  <si>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</si>
  <si>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</si>
  <si>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</si>
  <si>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</si>
  <si>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</si>
  <si>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</si>
  <si>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</si>
  <si>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</si>
  <si>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</si>
  <si>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</si>
  <si>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</si>
  <si>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</si>
  <si>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</si>
  <si>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</si>
  <si>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</si>
  <si>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</si>
  <si>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</si>
  <si>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</si>
  <si>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</si>
  <si>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</si>
  <si>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</si>
  <si>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</si>
  <si>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</si>
  <si>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</si>
  <si>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</si>
  <si>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</si>
  <si>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</si>
  <si>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</si>
  <si>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</si>
  <si>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</si>
  <si>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</si>
  <si>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</si>
  <si>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</si>
  <si>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</si>
  <si>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</si>
  <si>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</si>
  <si>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</si>
  <si>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</si>
  <si>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</si>
  <si>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</si>
  <si>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</si>
  <si>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</si>
  <si>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</si>
  <si>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</si>
  <si>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</si>
  <si>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</si>
  <si>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</si>
  <si>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</si>
  <si>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</si>
  <si>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</si>
  <si>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</si>
  <si>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</si>
  <si>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</si>
  <si>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</si>
  <si>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</si>
  <si>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</si>
  <si>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</si>
  <si>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</si>
  <si>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</si>
  <si>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</si>
  <si>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</si>
  <si>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</si>
  <si>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</si>
  <si>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</si>
  <si>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</si>
  <si>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</si>
  <si>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</si>
  <si>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</si>
  <si>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</si>
  <si>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</si>
  <si>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</si>
  <si>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</si>
  <si>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</si>
  <si>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</si>
  <si>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</si>
  <si>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</si>
  <si>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</si>
  <si>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</si>
  <si>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</si>
  <si>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</si>
  <si>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</si>
  <si>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</si>
  <si>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</si>
  <si>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</si>
  <si>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</si>
  <si>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</si>
  <si>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</si>
  <si>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</si>
  <si>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</si>
  <si>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</si>
  <si>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</si>
  <si>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</si>
  <si>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</si>
  <si>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</si>
  <si>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</si>
  <si>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</si>
  <si>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</si>
  <si>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</si>
  <si>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</si>
  <si>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</si>
  <si>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</si>
  <si>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</si>
  <si>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</si>
  <si>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</si>
  <si>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</si>
  <si>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</si>
  <si>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</si>
  <si>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</si>
  <si>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</si>
  <si>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</si>
  <si>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</si>
  <si>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</si>
  <si>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</si>
  <si>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</si>
  <si>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</si>
  <si>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</si>
  <si>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</si>
  <si>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</si>
  <si>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</si>
  <si>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</si>
  <si>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</si>
  <si>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</si>
  <si>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</si>
  <si>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</si>
  <si>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</si>
  <si>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</si>
  <si>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</si>
  <si>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</si>
  <si>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</si>
  <si>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</si>
  <si>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</si>
  <si>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</si>
  <si>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</si>
  <si>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</si>
  <si>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</si>
  <si>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</si>
  <si>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</si>
  <si>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</si>
  <si>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</si>
  <si>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</si>
  <si>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</si>
  <si>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</si>
  <si>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</si>
  <si>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</si>
  <si>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</si>
  <si>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</si>
  <si>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</si>
  <si>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</si>
  <si>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</si>
  <si>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</si>
  <si>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</si>
  <si>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</si>
  <si>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</si>
  <si>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</si>
  <si>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</si>
  <si>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</si>
  <si>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</si>
  <si>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</si>
  <si>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</si>
  <si>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</si>
  <si>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</si>
  <si>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</si>
  <si>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</si>
  <si>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</si>
  <si>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</si>
  <si>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</si>
  <si>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</si>
  <si>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</si>
  <si>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</si>
  <si>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</si>
  <si>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</si>
  <si>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</si>
  <si>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</si>
  <si>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</si>
  <si>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</si>
  <si>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</si>
  <si>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</si>
  <si>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</si>
  <si>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</si>
  <si>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</si>
  <si>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</si>
  <si>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</si>
  <si>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</si>
  <si>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</si>
  <si>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</si>
  <si>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</si>
  <si>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</si>
  <si>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</si>
  <si>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</si>
  <si>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</si>
  <si>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</si>
  <si>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</si>
  <si>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</si>
  <si>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</si>
  <si>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</si>
  <si>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</si>
  <si>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</si>
  <si>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</si>
  <si>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</si>
  <si>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</si>
  <si>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</si>
  <si>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</si>
  <si>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</si>
  <si>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</si>
  <si>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</si>
  <si>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</si>
  <si>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</si>
  <si>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</si>
  <si>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</si>
  <si>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</si>
  <si>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</si>
  <si>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</si>
  <si>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</si>
  <si>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</si>
  <si>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</si>
  <si>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</si>
  <si>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</si>
  <si>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</si>
  <si>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</si>
  <si>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</si>
  <si>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</si>
  <si>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</si>
  <si>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</si>
  <si>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</si>
  <si>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</si>
  <si>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</si>
  <si>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</si>
  <si>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</si>
  <si>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</si>
  <si>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</si>
  <si>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</si>
  <si>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</si>
  <si>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</si>
  <si>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</si>
  <si>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</si>
  <si>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</si>
  <si>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</si>
  <si>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</si>
  <si>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</si>
  <si>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</si>
  <si>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</si>
  <si>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</si>
  <si>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</si>
  <si>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</si>
  <si>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</si>
  <si>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</si>
  <si>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</si>
  <si>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</si>
  <si>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</si>
  <si>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</si>
  <si>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</si>
  <si>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</si>
  <si>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</si>
  <si>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</si>
  <si>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</si>
  <si>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</si>
  <si>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</si>
  <si>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</si>
  <si>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</si>
  <si>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</si>
  <si>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</si>
  <si>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</si>
  <si>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</si>
  <si>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</si>
  <si>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</si>
  <si>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</si>
  <si>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</si>
  <si>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</si>
  <si>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</si>
  <si>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</si>
  <si>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</si>
  <si>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</si>
  <si>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</si>
  <si>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</si>
  <si>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</si>
  <si>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</si>
  <si>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</si>
  <si>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</si>
  <si>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</si>
  <si>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</si>
  <si>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</si>
  <si>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</si>
  <si>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</si>
  <si>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</si>
  <si>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</si>
  <si>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</si>
  <si>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</si>
  <si>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</si>
  <si>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</si>
  <si>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</si>
  <si>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</si>
  <si>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</si>
  <si>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</si>
  <si>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</si>
  <si>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</si>
  <si>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</si>
  <si>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</si>
  <si>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</si>
  <si>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</si>
  <si>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</si>
  <si>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</si>
  <si>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</si>
  <si>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</si>
  <si>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</si>
  <si>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</si>
  <si>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</si>
  <si>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</si>
  <si>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</si>
  <si>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</si>
  <si>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</si>
  <si>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</si>
  <si>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</si>
  <si>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</si>
  <si>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</si>
  <si>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</si>
  <si>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</si>
  <si>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</si>
  <si>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</si>
  <si>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</si>
  <si>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</si>
  <si>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</si>
  <si>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</si>
  <si>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</si>
  <si>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</si>
  <si>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</si>
  <si>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</si>
  <si>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</si>
  <si>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</si>
  <si>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</si>
  <si>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</si>
  <si>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</si>
  <si>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</si>
  <si>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</si>
  <si>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</si>
  <si>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</si>
  <si>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</si>
  <si>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</si>
  <si>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</si>
  <si>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</si>
  <si>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</si>
  <si>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</si>
  <si>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</si>
  <si>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</si>
  <si>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</si>
  <si>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</si>
  <si>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</si>
  <si>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</si>
  <si>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</si>
  <si>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</si>
  <si>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</si>
  <si>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</si>
  <si>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</si>
  <si>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</si>
  <si>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</si>
  <si>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</si>
  <si>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</si>
  <si>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</si>
  <si>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</si>
  <si>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</si>
  <si>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</si>
  <si>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</si>
  <si>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</si>
  <si>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</si>
  <si>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</si>
  <si>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</si>
  <si>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</si>
  <si>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</si>
  <si>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</si>
  <si>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</si>
  <si>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</si>
  <si>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</si>
  <si>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</si>
  <si>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</si>
  <si>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</si>
  <si>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</si>
  <si>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</si>
  <si>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</si>
  <si>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</si>
  <si>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</si>
  <si>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</si>
  <si>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</si>
  <si>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</si>
  <si>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</si>
  <si>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</si>
  <si>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</si>
  <si>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</si>
  <si>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</si>
  <si>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</si>
  <si>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</si>
  <si>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</si>
  <si>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</si>
  <si>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</si>
  <si>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</si>
  <si>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</si>
  <si>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</si>
  <si>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</si>
  <si>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</si>
  <si>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</si>
  <si>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</si>
  <si>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</si>
  <si>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</si>
  <si>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</si>
  <si>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</si>
  <si>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</si>
  <si>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</si>
  <si>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</si>
  <si>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</si>
  <si>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</si>
  <si>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</si>
  <si>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</si>
  <si>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</si>
  <si>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</si>
  <si>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</si>
  <si>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</si>
  <si>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</si>
  <si>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</si>
  <si>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</si>
  <si>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</si>
  <si>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</si>
  <si>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</si>
  <si>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</si>
  <si>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</si>
  <si>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</si>
  <si>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</si>
  <si>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</si>
  <si>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</si>
  <si>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</si>
  <si>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</si>
  <si>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</si>
  <si>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</si>
  <si>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</si>
  <si>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</si>
  <si>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</si>
  <si>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</si>
  <si>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</si>
  <si>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</si>
  <si>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</si>
  <si>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</si>
  <si>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</si>
  <si>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</si>
  <si>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</si>
  <si>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</si>
  <si>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</si>
  <si>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</si>
  <si>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</si>
  <si>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</si>
  <si>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</si>
  <si>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</si>
  <si>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</si>
  <si>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</si>
  <si>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</si>
  <si>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</si>
  <si>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</si>
  <si>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</si>
  <si>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</si>
  <si>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</si>
  <si>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</si>
  <si>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</si>
  <si>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</si>
  <si>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</si>
  <si>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</si>
  <si>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</si>
  <si>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</si>
  <si>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</si>
  <si>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</si>
  <si>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</si>
  <si>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</si>
  <si>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</si>
  <si>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</si>
  <si>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</si>
  <si>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</si>
  <si>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</si>
  <si>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</si>
  <si>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</si>
  <si>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</si>
  <si>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</si>
  <si>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</si>
  <si>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</si>
  <si>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</si>
  <si>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</si>
  <si>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</si>
  <si>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</si>
  <si>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</si>
  <si>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</si>
  <si>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</si>
  <si>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</si>
  <si>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</si>
  <si>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</si>
  <si>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</si>
  <si>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</si>
  <si>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</si>
  <si>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</si>
  <si>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</si>
  <si>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</si>
  <si>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</si>
  <si>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</si>
  <si>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</si>
  <si>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</si>
  <si>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</si>
  <si>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</si>
  <si>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</si>
  <si>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</si>
  <si>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</si>
  <si>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</si>
  <si>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</si>
  <si>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</si>
  <si>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</si>
  <si>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</si>
  <si>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</si>
  <si>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</si>
  <si>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</si>
  <si>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</si>
  <si>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</si>
  <si>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</si>
  <si>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</si>
  <si>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</si>
  <si>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</si>
  <si>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</si>
  <si>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</si>
  <si>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</si>
  <si>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</si>
  <si>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</si>
  <si>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</si>
  <si>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</si>
  <si>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</si>
  <si>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</si>
  <si>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</si>
  <si>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</si>
  <si>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</si>
  <si>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</si>
  <si>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</si>
  <si>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</si>
  <si>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</si>
  <si>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</si>
  <si>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</si>
  <si>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</si>
  <si>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</si>
  <si>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</si>
  <si>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</si>
  <si>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</si>
  <si>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</si>
  <si>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</si>
  <si>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</si>
  <si>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</si>
  <si>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</si>
  <si>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</si>
  <si>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</si>
  <si>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</si>
  <si>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</si>
  <si>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</si>
  <si>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</si>
  <si>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</si>
  <si>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</si>
  <si>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</si>
  <si>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</si>
  <si>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</si>
  <si>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</si>
  <si>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</si>
  <si>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</si>
  <si>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</si>
  <si>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</si>
  <si>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</si>
  <si>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</si>
  <si>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</si>
  <si>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</si>
  <si>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</si>
  <si>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</si>
  <si>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</si>
  <si>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</si>
  <si>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</si>
  <si>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</si>
  <si>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</si>
  <si>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</si>
  <si>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</si>
  <si>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</si>
  <si>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</si>
  <si>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</si>
  <si>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</si>
  <si>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</si>
  <si>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</si>
  <si>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</si>
  <si>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</si>
  <si>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</si>
  <si>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</si>
  <si>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</si>
  <si>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</si>
  <si>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</si>
  <si>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</si>
  <si>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</si>
  <si>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</si>
  <si>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</si>
  <si>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</si>
  <si>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</si>
  <si>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</si>
  <si>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</si>
  <si>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</si>
  <si>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</si>
  <si>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</si>
  <si>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</si>
  <si>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</si>
  <si>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</si>
  <si>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</si>
  <si>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</si>
  <si>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</si>
  <si>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</si>
  <si>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</si>
  <si>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</si>
  <si>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</si>
  <si>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</si>
  <si>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</si>
  <si>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</si>
  <si>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</si>
  <si>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</si>
  <si>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</si>
  <si>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</si>
  <si>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</si>
  <si>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</si>
  <si>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</si>
  <si>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</si>
  <si>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</si>
  <si>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</si>
  <si>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</si>
  <si>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</si>
  <si>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</si>
  <si>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</si>
  <si>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</si>
  <si>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</si>
  <si>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</si>
  <si>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</si>
  <si>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</si>
  <si>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</si>
  <si>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</si>
  <si>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</si>
  <si>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</si>
  <si>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</si>
  <si>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</si>
  <si>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</si>
  <si>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</si>
  <si>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</si>
  <si>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</si>
  <si>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</si>
  <si>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</si>
  <si>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</si>
  <si>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</si>
  <si>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</si>
  <si>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</si>
  <si>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</si>
  <si>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</si>
  <si>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</si>
  <si>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</si>
  <si>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</si>
  <si>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</si>
  <si>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</si>
  <si>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</si>
  <si>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</si>
  <si>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</si>
  <si>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</si>
  <si>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</si>
  <si>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</si>
  <si>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</si>
  <si>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</si>
  <si>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</si>
  <si>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</si>
  <si>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</si>
  <si>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</si>
  <si>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</si>
  <si>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</si>
  <si>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</si>
  <si>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</si>
  <si>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</si>
  <si>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</si>
  <si>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</si>
  <si>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</si>
  <si>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</si>
  <si>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</si>
  <si>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</si>
  <si>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</si>
  <si>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</si>
  <si>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</si>
  <si>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</si>
  <si>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</si>
  <si>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</si>
  <si>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</si>
  <si>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</si>
  <si>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</si>
  <si>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</si>
  <si>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</si>
  <si>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</si>
  <si>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</si>
  <si>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</si>
  <si>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</si>
  <si>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</si>
  <si>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</si>
  <si>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</si>
  <si>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</si>
  <si>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</si>
  <si>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</si>
  <si>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</si>
  <si>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</si>
  <si>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</si>
  <si>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</si>
  <si>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</si>
  <si>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</si>
  <si>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</si>
  <si>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</si>
  <si>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</si>
  <si>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</si>
  <si>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</si>
  <si>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</si>
  <si>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</si>
  <si>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</si>
  <si>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</si>
  <si>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</si>
  <si>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</si>
  <si>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</si>
  <si>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</si>
  <si>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</si>
  <si>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</si>
  <si>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</si>
  <si>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</si>
  <si>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</si>
  <si>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</si>
  <si>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</si>
  <si>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</si>
  <si>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</si>
  <si>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</si>
  <si>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</si>
  <si>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</si>
  <si>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</si>
  <si>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</si>
  <si>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</si>
  <si>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</si>
  <si>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</si>
  <si>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</si>
  <si>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</si>
  <si>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</si>
  <si>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</si>
  <si>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</si>
  <si>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</si>
  <si>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</si>
  <si>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</si>
  <si>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</si>
  <si>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</si>
  <si>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</si>
  <si>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</si>
  <si>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</si>
  <si>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</si>
  <si>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</si>
  <si>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</si>
  <si>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</si>
  <si>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</si>
  <si>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</si>
  <si>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</si>
  <si>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</si>
  <si>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</si>
  <si>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</si>
  <si>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</si>
  <si>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</si>
  <si>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</si>
  <si>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</si>
  <si>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</si>
  <si>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</si>
  <si>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</si>
  <si>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</si>
  <si>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</si>
  <si>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</si>
  <si>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</si>
  <si>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</si>
  <si>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</si>
  <si>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</si>
  <si>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</si>
  <si>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</si>
  <si>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</si>
  <si>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</si>
  <si>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</si>
  <si>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</si>
  <si>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</si>
  <si>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</si>
  <si>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</si>
  <si>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</si>
  <si>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</si>
  <si>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</si>
  <si>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</si>
  <si>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</si>
  <si>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</si>
  <si>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</si>
  <si>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</si>
  <si>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</si>
  <si>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</si>
  <si>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</si>
  <si>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</si>
  <si>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</si>
  <si>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</si>
  <si>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</si>
  <si>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</si>
  <si>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</si>
  <si>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</si>
  <si>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</si>
  <si>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</si>
  <si>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</si>
  <si>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</si>
  <si>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</si>
  <si>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</si>
  <si>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</si>
  <si>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</si>
  <si>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</si>
  <si>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</si>
  <si>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</si>
  <si>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</si>
  <si>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</si>
  <si>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</si>
  <si>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</si>
  <si>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</si>
  <si>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</si>
  <si>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</si>
  <si>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</si>
  <si>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</si>
  <si>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</si>
  <si>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</si>
  <si>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</si>
  <si>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</si>
  <si>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</si>
  <si>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</si>
  <si>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</si>
  <si>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</si>
  <si>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</si>
  <si>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</si>
  <si>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</si>
  <si>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</si>
  <si>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</si>
  <si>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</si>
  <si>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</si>
  <si>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</si>
  <si>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</si>
  <si>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</si>
  <si>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</si>
  <si>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</si>
  <si>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</si>
  <si>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</si>
  <si>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</si>
  <si>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</si>
  <si>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</si>
  <si>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</si>
  <si>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</si>
  <si>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</si>
  <si>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</si>
  <si>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</si>
  <si>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</si>
  <si>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</si>
  <si>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</si>
  <si>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</si>
  <si>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</si>
  <si>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</si>
  <si>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</si>
  <si>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</si>
  <si>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</si>
  <si>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</si>
  <si>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</si>
  <si>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</si>
  <si>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</si>
  <si>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</si>
  <si>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</si>
  <si>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</si>
  <si>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</si>
  <si>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</si>
  <si>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</si>
  <si>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</si>
  <si>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</si>
  <si>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</si>
  <si>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</si>
  <si>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</si>
  <si>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</si>
  <si>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</si>
  <si>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</si>
  <si>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</si>
  <si>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</si>
  <si>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</si>
  <si>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</si>
  <si>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</si>
  <si>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</si>
  <si>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</si>
  <si>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</si>
  <si>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</si>
  <si>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</si>
  <si>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</si>
  <si>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</si>
  <si>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</si>
  <si>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</si>
  <si>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</si>
  <si>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</si>
  <si>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</si>
  <si>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</si>
  <si>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</si>
  <si>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</si>
  <si>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</si>
  <si>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</si>
  <si>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</si>
  <si>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</si>
  <si>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</si>
  <si>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</si>
  <si>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</si>
  <si>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</si>
  <si>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</si>
  <si>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</si>
  <si>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</si>
  <si>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</si>
  <si>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</si>
  <si>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</si>
  <si>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</si>
  <si>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</si>
  <si>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</si>
  <si>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</si>
  <si>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</si>
  <si>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</si>
  <si>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</si>
  <si>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</si>
  <si>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</si>
  <si>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</si>
  <si>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</si>
  <si>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</si>
  <si>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</si>
  <si>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</si>
  <si>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</si>
  <si>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</si>
  <si>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</si>
  <si>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</si>
  <si>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</si>
  <si>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</si>
  <si>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</si>
  <si>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</si>
  <si>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</si>
  <si>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</si>
  <si>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</si>
  <si>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</si>
  <si>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</si>
  <si>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</si>
  <si>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</si>
  <si>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</si>
  <si>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</si>
  <si>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</si>
  <si>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</si>
  <si>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</si>
  <si>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</si>
  <si>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</si>
  <si>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</si>
  <si>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</si>
  <si>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</si>
  <si>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</si>
  <si>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</si>
  <si>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</si>
  <si>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</si>
  <si>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</si>
  <si>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</si>
  <si>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</si>
  <si>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</si>
  <si>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</si>
  <si>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</si>
  <si>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</si>
  <si>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</si>
  <si>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</si>
  <si>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</si>
  <si>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</si>
  <si>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</si>
  <si>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</si>
  <si>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</si>
  <si>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</si>
  <si>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</si>
  <si>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</si>
  <si>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</si>
  <si>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</si>
  <si>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</si>
  <si>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</si>
  <si>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</si>
  <si>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</si>
  <si>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</si>
  <si>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</si>
  <si>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</si>
  <si>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</si>
  <si>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</si>
  <si>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</si>
  <si>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</si>
  <si>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</si>
  <si>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</si>
  <si>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</si>
  <si>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</si>
  <si>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</si>
  <si>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</si>
  <si>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</si>
  <si>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</si>
  <si>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</si>
  <si>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</si>
  <si>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</si>
  <si>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</si>
  <si>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</si>
  <si>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</si>
  <si>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</si>
  <si>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</si>
  <si>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</si>
  <si>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</si>
  <si>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</si>
  <si>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</si>
  <si>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</si>
  <si>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</si>
  <si>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</si>
  <si>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</si>
  <si>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</si>
  <si>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</si>
  <si>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</si>
  <si>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</si>
  <si>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</si>
  <si>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</si>
  <si>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</si>
  <si>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</si>
  <si>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</si>
  <si>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</si>
  <si>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</si>
  <si>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</si>
  <si>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</si>
  <si>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</si>
  <si>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</si>
  <si>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</si>
  <si>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</si>
  <si>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</si>
  <si>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</si>
  <si>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</si>
  <si>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</si>
  <si>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</si>
  <si>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</si>
  <si>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</si>
  <si>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</si>
  <si>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</si>
  <si>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</si>
  <si>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</si>
  <si>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</si>
  <si>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</si>
  <si>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</si>
  <si>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</si>
  <si>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</si>
  <si>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</si>
  <si>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</si>
  <si>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</si>
  <si>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</si>
  <si>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</si>
  <si>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</si>
  <si>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</si>
  <si>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</si>
  <si>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</si>
  <si>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</si>
  <si>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</si>
  <si>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</si>
  <si>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</si>
  <si>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</si>
  <si>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</si>
  <si>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</si>
  <si>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</si>
  <si>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</si>
  <si>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</si>
  <si>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</si>
  <si>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</si>
  <si>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</si>
  <si>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</si>
  <si>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</si>
  <si>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</si>
  <si>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</si>
  <si>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</si>
  <si>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</si>
  <si>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</si>
  <si>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</si>
  <si>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</si>
  <si>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</si>
  <si>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</si>
  <si>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</si>
  <si>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</si>
  <si>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</si>
  <si>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</si>
  <si>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</si>
  <si>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</si>
  <si>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</si>
  <si>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</si>
  <si>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</si>
  <si>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</si>
  <si>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</si>
  <si>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</si>
  <si>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</si>
  <si>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</si>
  <si>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</si>
  <si>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</si>
  <si>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</si>
  <si>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</si>
  <si>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</si>
  <si>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</si>
  <si>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</si>
  <si>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</si>
  <si>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</si>
  <si>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</si>
  <si>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</si>
  <si>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</si>
  <si>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</si>
  <si>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</si>
  <si>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</si>
  <si>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</si>
  <si>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</si>
  <si>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</si>
  <si>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</si>
  <si>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</si>
  <si>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</si>
  <si>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</si>
  <si>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</si>
  <si>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</si>
  <si>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</si>
  <si>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</si>
  <si>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</si>
  <si>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</si>
  <si>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</si>
  <si>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</si>
  <si>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</si>
  <si>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</si>
  <si>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</si>
  <si>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</si>
  <si>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</si>
  <si>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</si>
  <si>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</si>
  <si>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</si>
  <si>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</si>
  <si>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</si>
  <si>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</si>
  <si>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</si>
  <si>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</si>
  <si>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</si>
  <si>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</si>
  <si>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</si>
  <si>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</si>
  <si>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</si>
  <si>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</si>
  <si>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</si>
  <si>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</si>
  <si>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</si>
  <si>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</si>
  <si>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</si>
  <si>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</si>
  <si>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</si>
  <si>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</si>
  <si>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</si>
  <si>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</si>
  <si>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</si>
  <si>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</si>
  <si>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</si>
  <si>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</si>
  <si>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</si>
  <si>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</si>
  <si>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</si>
  <si>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</si>
  <si>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</si>
  <si>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</si>
  <si>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</si>
  <si>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</si>
  <si>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</si>
  <si>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</si>
  <si>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</si>
  <si>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</si>
  <si>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</si>
  <si>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</si>
  <si>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</si>
  <si>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</si>
  <si>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</si>
  <si>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</si>
  <si>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</si>
  <si>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</si>
  <si>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</si>
  <si>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</si>
  <si>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</si>
  <si>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</si>
  <si>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</si>
  <si>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</si>
  <si>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</si>
  <si>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</si>
  <si>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</si>
  <si>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</si>
  <si>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</si>
  <si>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</si>
  <si>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</si>
  <si>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</si>
  <si>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</si>
  <si>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</si>
  <si>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</si>
  <si>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</si>
  <si>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</si>
  <si>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</si>
  <si>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</si>
  <si>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</si>
  <si>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</si>
  <si>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</si>
  <si>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</si>
  <si>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</si>
  <si>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</si>
  <si>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</si>
  <si>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</si>
  <si>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</si>
  <si>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</si>
  <si>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</si>
  <si>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</si>
  <si>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</si>
  <si>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</si>
  <si>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</si>
  <si>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</si>
  <si>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</si>
  <si>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</si>
  <si>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</si>
  <si>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</si>
  <si>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</si>
  <si>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</si>
  <si>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</si>
  <si>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</si>
  <si>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</si>
  <si>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</si>
  <si>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</si>
  <si>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</si>
  <si>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</si>
  <si>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</si>
  <si>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</si>
  <si>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</si>
  <si>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</si>
  <si>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</si>
  <si>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</si>
  <si>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</si>
  <si>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</si>
  <si>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</si>
  <si>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</si>
  <si>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</si>
  <si>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</si>
  <si>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</si>
  <si>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</si>
  <si>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</si>
  <si>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</si>
  <si>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</si>
  <si>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</si>
  <si>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</si>
  <si>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</si>
  <si>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</si>
  <si>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</si>
  <si>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</si>
  <si>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</si>
  <si>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</si>
  <si>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</si>
  <si>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</si>
  <si>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</si>
  <si>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</si>
  <si>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</si>
  <si>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</si>
  <si>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</si>
  <si>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</si>
  <si>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</si>
  <si>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</si>
  <si>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</si>
  <si>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</si>
  <si>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</si>
  <si>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</si>
  <si>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</si>
  <si>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</si>
  <si>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</si>
  <si>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</si>
  <si>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</si>
  <si>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</si>
  <si>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</si>
  <si>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</si>
  <si>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</si>
  <si>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</si>
  <si>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</si>
  <si>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</si>
  <si>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</si>
  <si>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</si>
  <si>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</si>
  <si>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</si>
  <si>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</si>
  <si>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</si>
  <si>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</si>
  <si>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</si>
  <si>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</si>
  <si>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</si>
  <si>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</si>
  <si>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</si>
  <si>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</si>
  <si>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</si>
  <si>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</si>
  <si>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</si>
  <si>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</si>
  <si>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</si>
  <si>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</si>
  <si>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</si>
  <si>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</si>
  <si>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</si>
  <si>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</si>
  <si>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</si>
  <si>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</si>
  <si>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</si>
  <si>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</si>
  <si>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</si>
  <si>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</si>
  <si>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</si>
  <si>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</si>
  <si>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</si>
  <si>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</si>
  <si>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</si>
  <si>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</si>
  <si>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</si>
  <si>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</si>
  <si>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</si>
  <si>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</si>
  <si>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</si>
  <si>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</si>
  <si>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</si>
  <si>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</si>
  <si>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</si>
  <si>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</si>
  <si>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</si>
  <si>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</si>
  <si>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</si>
  <si>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</si>
  <si>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</si>
  <si>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</si>
  <si>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</si>
  <si>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</si>
  <si>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</si>
  <si>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</si>
  <si>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</si>
  <si>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</si>
  <si>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</si>
  <si>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</si>
  <si>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</si>
  <si>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</si>
  <si>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</si>
  <si>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</si>
  <si>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</si>
  <si>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</si>
  <si>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</si>
  <si>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</si>
  <si>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</si>
  <si>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</si>
  <si>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</si>
  <si>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</si>
  <si>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</si>
  <si>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</si>
  <si>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</si>
  <si>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</si>
  <si>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</si>
  <si>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</si>
  <si>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</si>
  <si>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</si>
  <si>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</si>
  <si>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</si>
  <si>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</si>
  <si>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</si>
  <si>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</si>
  <si>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</si>
  <si>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</si>
  <si>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</si>
  <si>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</si>
  <si>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</si>
  <si>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</si>
  <si>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</si>
  <si>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</si>
  <si>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</si>
  <si>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</si>
  <si>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</si>
  <si>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</si>
  <si>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</si>
  <si>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</si>
  <si>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</si>
  <si>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</si>
  <si>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</si>
  <si>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</si>
  <si>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</si>
  <si>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</si>
  <si>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</si>
  <si>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</si>
  <si>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</si>
  <si>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</si>
  <si>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</si>
  <si>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</si>
  <si>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</si>
  <si>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</si>
  <si>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</si>
  <si>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</si>
  <si>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</si>
  <si>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</si>
  <si>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</si>
  <si>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</si>
  <si>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</si>
  <si>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</si>
  <si>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</si>
  <si>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</si>
  <si>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</si>
  <si>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</si>
  <si>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</si>
  <si>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</si>
  <si>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</si>
  <si>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</si>
  <si>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</si>
  <si>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</si>
  <si>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</si>
  <si>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</si>
  <si>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</si>
  <si>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</si>
  <si>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</si>
  <si>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</si>
  <si>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</si>
  <si>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</si>
  <si>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</si>
  <si>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</si>
  <si>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</si>
  <si>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</si>
  <si>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</si>
  <si>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</si>
  <si>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</si>
  <si>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</si>
  <si>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</si>
  <si>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</si>
  <si>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</si>
  <si>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</si>
  <si>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</si>
  <si>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</si>
  <si>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</si>
  <si>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</si>
  <si>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</si>
  <si>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</si>
  <si>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</si>
  <si>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</si>
  <si>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</si>
  <si>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</si>
  <si>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</si>
  <si>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</si>
  <si>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</si>
  <si>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</si>
  <si>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</si>
  <si>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</si>
  <si>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</si>
  <si>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</si>
  <si>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</si>
  <si>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</si>
  <si>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</si>
  <si>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</si>
  <si>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</si>
  <si>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</si>
  <si>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</si>
  <si>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</si>
  <si>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</si>
  <si>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</si>
  <si>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</si>
  <si>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</si>
  <si>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</si>
  <si>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</si>
  <si>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</si>
  <si>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</si>
  <si>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</si>
  <si>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</si>
  <si>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</si>
  <si>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</si>
  <si>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</si>
  <si>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</si>
  <si>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</si>
  <si>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</si>
  <si>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</si>
  <si>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</si>
  <si>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</si>
  <si>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</si>
  <si>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</si>
  <si>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</si>
  <si>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</si>
  <si>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</si>
  <si>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</si>
  <si>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</si>
  <si>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</si>
  <si>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</si>
  <si>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</si>
  <si>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</si>
  <si>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</si>
  <si>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</si>
  <si>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</si>
  <si>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</si>
  <si>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</si>
  <si>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</si>
  <si>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</si>
  <si>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</si>
  <si>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</si>
  <si>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</si>
  <si>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</si>
  <si>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</si>
  <si>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</si>
  <si>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</si>
  <si>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</si>
  <si>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</si>
  <si>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</si>
  <si>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</si>
  <si>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</si>
  <si>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</si>
  <si>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</si>
  <si>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</si>
  <si>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</si>
  <si>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</si>
  <si>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</si>
  <si>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</si>
  <si>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</si>
  <si>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</si>
  <si>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</si>
  <si>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</si>
  <si>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</si>
  <si>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</si>
  <si>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</si>
  <si>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</si>
  <si>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</si>
  <si>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</si>
  <si>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</si>
  <si>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</si>
  <si>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</si>
  <si>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</si>
  <si>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</si>
  <si>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</si>
  <si>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</si>
  <si>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</si>
  <si>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</si>
  <si>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</si>
  <si>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</si>
  <si>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</si>
  <si>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</si>
  <si>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</si>
  <si>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</si>
  <si>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</si>
  <si>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</si>
  <si>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</si>
  <si>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</si>
  <si>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</si>
  <si>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</si>
  <si>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</si>
  <si>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</si>
  <si>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</si>
  <si>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</si>
  <si>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</si>
  <si>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</si>
  <si>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</si>
  <si>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</si>
  <si>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</si>
  <si>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</si>
  <si>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</si>
  <si>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</si>
  <si>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</si>
  <si>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</si>
  <si>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</si>
  <si>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</si>
  <si>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</si>
  <si>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</si>
  <si>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</si>
  <si>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</si>
  <si>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</si>
  <si>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</si>
  <si>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</si>
  <si>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</si>
  <si>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</si>
  <si>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</si>
  <si>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</si>
  <si>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</si>
  <si>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</si>
  <si>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</si>
  <si>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</si>
  <si>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</si>
  <si>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</si>
  <si>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</si>
  <si>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</si>
  <si>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</si>
  <si>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</si>
  <si>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</si>
  <si>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</si>
  <si>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</si>
  <si>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</si>
  <si>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</si>
  <si>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</si>
  <si>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</si>
  <si>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</si>
  <si>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</si>
  <si>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</si>
  <si>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</si>
  <si>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</si>
  <si>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</si>
  <si>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</si>
  <si>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</si>
  <si>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</si>
  <si>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</si>
  <si>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</si>
  <si>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</si>
  <si>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</si>
  <si>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</si>
  <si>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</si>
  <si>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</si>
  <si>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</si>
  <si>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</si>
  <si>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</si>
  <si>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</si>
  <si>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</si>
  <si>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</si>
  <si>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</si>
  <si>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</si>
  <si>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</si>
  <si>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</si>
  <si>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</si>
  <si>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</si>
  <si>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</si>
  <si>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</si>
  <si>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</si>
  <si>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</si>
  <si>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</si>
  <si>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</si>
  <si>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</si>
  <si>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</si>
  <si>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</si>
  <si>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</si>
  <si>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</si>
  <si>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</si>
  <si>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</si>
  <si>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</si>
  <si>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</si>
  <si>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</si>
  <si>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</si>
  <si>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</si>
  <si>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</si>
  <si>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</si>
  <si>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</si>
  <si>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</si>
  <si>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</si>
  <si>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</si>
  <si>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</si>
  <si>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</si>
  <si>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</si>
  <si>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</si>
  <si>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</si>
  <si>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</si>
  <si>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</si>
  <si>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</si>
  <si>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</si>
  <si>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</si>
  <si>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</si>
  <si>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</si>
  <si>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</si>
  <si>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</si>
  <si>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</si>
  <si>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</si>
  <si>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</si>
  <si>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</si>
  <si>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</si>
  <si>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</si>
  <si>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</si>
  <si>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</si>
  <si>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</si>
  <si>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</si>
  <si>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</si>
  <si>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</si>
  <si>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</si>
  <si>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</si>
  <si>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</si>
  <si>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</si>
  <si>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</si>
  <si>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</si>
  <si>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</si>
  <si>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</si>
  <si>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</si>
  <si>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</si>
  <si>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</si>
  <si>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</si>
  <si>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</si>
  <si>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</si>
  <si>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</si>
  <si>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</si>
  <si>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</si>
  <si>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</si>
  <si>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</si>
  <si>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</si>
  <si>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</si>
  <si>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</si>
  <si>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</si>
  <si>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</si>
  <si>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</si>
  <si>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</si>
  <si>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</si>
  <si>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</si>
  <si>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</si>
  <si>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</si>
  <si>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</si>
  <si>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</si>
  <si>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</si>
  <si>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</si>
  <si>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</si>
  <si>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</si>
  <si>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</si>
  <si>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</si>
  <si>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</si>
  <si>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</si>
  <si>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</si>
  <si>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</si>
  <si>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</si>
  <si>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</si>
  <si>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</si>
  <si>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</si>
  <si>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</si>
  <si>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</si>
  <si>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</si>
  <si>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</si>
  <si>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</si>
  <si>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</si>
  <si>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</si>
  <si>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</si>
  <si>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</si>
  <si>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</si>
  <si>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</si>
  <si>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</si>
  <si>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</si>
  <si>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</si>
  <si>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</si>
  <si>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</si>
  <si>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</si>
  <si>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</si>
  <si>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</si>
  <si>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</si>
  <si>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</si>
  <si>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</si>
  <si>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</si>
  <si>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</si>
  <si>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</si>
  <si>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</si>
  <si>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</si>
  <si>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</si>
  <si>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</si>
  <si>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</si>
  <si>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</si>
  <si>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</si>
  <si>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</si>
  <si>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</si>
  <si>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</si>
  <si>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</si>
  <si>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</si>
  <si>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</si>
  <si>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</si>
  <si>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</si>
  <si>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</si>
  <si>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</si>
  <si>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</si>
  <si>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</si>
  <si>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</si>
  <si>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</si>
  <si>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</si>
  <si>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</si>
  <si>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</si>
  <si>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</si>
  <si>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</si>
  <si>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</si>
  <si>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</si>
  <si>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</si>
  <si>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</si>
  <si>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</si>
  <si>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</si>
  <si>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</si>
  <si>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</si>
  <si>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</si>
  <si>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</si>
  <si>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</si>
  <si>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</si>
  <si>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</si>
  <si>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</si>
  <si>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</si>
  <si>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</si>
  <si>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</si>
  <si>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</si>
  <si>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</si>
  <si>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</si>
  <si>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</si>
  <si>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</si>
  <si>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</si>
  <si>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</si>
  <si>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</si>
  <si>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</si>
  <si>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</si>
  <si>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</si>
  <si>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</si>
  <si>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</si>
  <si>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</si>
  <si>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</si>
  <si>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</si>
  <si>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</si>
  <si>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</si>
  <si>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</si>
  <si>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</si>
  <si>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</si>
  <si>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</si>
  <si>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</si>
  <si>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</si>
  <si>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</si>
  <si>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</si>
  <si>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</si>
  <si>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</si>
  <si>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</si>
  <si>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</si>
  <si>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</si>
  <si>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</si>
  <si>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</si>
  <si>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</si>
  <si>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</si>
  <si>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</si>
  <si>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</si>
  <si>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</si>
  <si>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</si>
  <si>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</si>
  <si>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</si>
  <si>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</si>
  <si>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</si>
  <si>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</si>
  <si>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</si>
  <si>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</si>
  <si>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</si>
  <si>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</si>
  <si>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</si>
  <si>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</si>
  <si>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</si>
  <si>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</si>
  <si>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</si>
  <si>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</si>
  <si>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</si>
  <si>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</si>
  <si>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</si>
  <si>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</si>
  <si>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</si>
  <si>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</si>
  <si>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</si>
  <si>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</si>
  <si>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</si>
  <si>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</si>
  <si>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</si>
  <si>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</si>
  <si>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</si>
  <si>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</si>
  <si>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</si>
  <si>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</si>
  <si>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</si>
  <si>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</si>
  <si>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</si>
  <si>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</si>
  <si>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</si>
  <si>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</si>
  <si>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</si>
  <si>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</si>
  <si>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</si>
  <si>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</si>
  <si>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</si>
  <si>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</si>
  <si>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</si>
  <si>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</si>
  <si>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</si>
  <si>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</si>
  <si>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</si>
  <si>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</si>
  <si>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</si>
  <si>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</si>
  <si>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</si>
  <si>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</si>
  <si>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</si>
  <si>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</si>
  <si>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</si>
  <si>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</si>
  <si>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</si>
  <si>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</si>
  <si>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</si>
  <si>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</si>
  <si>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</si>
  <si>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</si>
  <si>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</si>
  <si>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</si>
  <si>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</si>
  <si>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</si>
  <si>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</si>
  <si>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</si>
  <si>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</si>
  <si>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</si>
  <si>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</si>
  <si>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</si>
  <si>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</si>
  <si>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</si>
  <si>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</si>
  <si>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</si>
  <si>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</si>
  <si>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</si>
  <si>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</si>
  <si>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</si>
  <si>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</si>
  <si>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</si>
  <si>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</si>
  <si>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</si>
  <si>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</si>
  <si>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</si>
  <si>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</si>
  <si>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</si>
  <si>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</si>
  <si>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</si>
  <si>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</si>
  <si>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</si>
  <si>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</si>
  <si>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</si>
  <si>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</si>
  <si>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</si>
  <si>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</si>
  <si>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</si>
  <si>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</si>
  <si>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</si>
  <si>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</si>
  <si>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</si>
  <si>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</si>
  <si>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</si>
  <si>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</si>
  <si>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</si>
  <si>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</si>
  <si>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</si>
  <si>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</si>
  <si>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</si>
  <si>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</si>
  <si>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</si>
  <si>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</si>
  <si>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</si>
  <si>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</si>
  <si>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</si>
  <si>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</si>
  <si>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</si>
  <si>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</si>
  <si>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</si>
  <si>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</si>
  <si>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</si>
  <si>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</si>
  <si>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</si>
  <si>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</si>
  <si>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</si>
  <si>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</si>
  <si>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</si>
  <si>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</si>
  <si>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</si>
  <si>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</si>
  <si>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</si>
  <si>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</si>
  <si>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</si>
  <si>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</si>
  <si>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</si>
  <si>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</si>
  <si>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</si>
  <si>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</si>
  <si>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</si>
  <si>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</si>
  <si>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</si>
  <si>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</si>
  <si>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</si>
  <si>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</si>
  <si>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</si>
  <si>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</si>
  <si>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</si>
  <si>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</si>
  <si>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</si>
  <si>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</si>
  <si>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</si>
  <si>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</si>
  <si>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</si>
  <si>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</si>
  <si>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</si>
  <si>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</si>
  <si>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</si>
  <si>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</si>
  <si>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</si>
  <si>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</si>
  <si>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</si>
  <si>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</si>
  <si>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</si>
  <si>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</si>
  <si>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</si>
  <si>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</si>
  <si>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</si>
  <si>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</si>
  <si>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</si>
  <si>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</si>
  <si>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</si>
  <si>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</si>
  <si>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</si>
  <si>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</si>
  <si>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</si>
  <si>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</si>
  <si>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</si>
  <si>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</si>
  <si>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</si>
  <si>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</si>
  <si>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</si>
  <si>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</si>
  <si>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</si>
  <si>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</si>
  <si>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</si>
  <si>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</si>
  <si>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</si>
  <si>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</si>
  <si>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</si>
  <si>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</si>
  <si>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</si>
  <si>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</si>
  <si>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</si>
  <si>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</si>
  <si>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</si>
  <si>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</si>
  <si>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</si>
  <si>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</si>
  <si>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</si>
  <si>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</si>
  <si>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</si>
  <si>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</si>
  <si>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</si>
  <si>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</si>
  <si>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</si>
  <si>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</si>
  <si>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</si>
  <si>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</si>
  <si>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</si>
  <si>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</si>
  <si>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</si>
  <si>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</si>
  <si>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</si>
  <si>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</si>
  <si>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</si>
  <si>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</si>
  <si>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</si>
  <si>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</si>
  <si>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</si>
  <si>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</si>
  <si>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</si>
  <si>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</si>
  <si>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</si>
  <si>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</si>
  <si>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</si>
  <si>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</si>
  <si>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</si>
  <si>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</si>
  <si>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</si>
  <si>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</si>
  <si>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</si>
  <si>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</si>
  <si>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</si>
  <si>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</si>
  <si>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</si>
  <si>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</si>
  <si>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</si>
  <si>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</si>
  <si>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</si>
  <si>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</si>
  <si>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</si>
  <si>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</si>
  <si>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</si>
  <si>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</si>
  <si>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</si>
  <si>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</si>
  <si>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</si>
  <si>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</si>
  <si>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</si>
  <si>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</si>
  <si>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</si>
  <si>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</si>
  <si>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</si>
  <si>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</si>
  <si>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</si>
  <si>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</si>
  <si>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</si>
  <si>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</si>
  <si>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</si>
  <si>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</si>
  <si>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</si>
  <si>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</si>
  <si>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</si>
  <si>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</si>
  <si>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</si>
  <si>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</si>
  <si>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</si>
  <si>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</si>
  <si>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</si>
  <si>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</si>
  <si>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</si>
  <si>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</si>
  <si>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</si>
  <si>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</si>
  <si>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</si>
  <si>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</si>
  <si>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</si>
  <si>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</si>
  <si>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</si>
  <si>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</si>
  <si>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</si>
  <si>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</si>
  <si>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</si>
  <si>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</si>
  <si>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</si>
  <si>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</si>
  <si>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</si>
  <si>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</si>
  <si>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</si>
  <si>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</si>
  <si>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</si>
  <si>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</si>
  <si>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</si>
  <si>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</si>
  <si>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</si>
  <si>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</si>
  <si>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</si>
  <si>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</si>
  <si>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</si>
  <si>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</si>
  <si>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</si>
  <si>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</si>
  <si>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</si>
  <si>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</si>
  <si>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</si>
  <si>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</si>
  <si>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</si>
  <si>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</si>
  <si>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</si>
  <si>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</si>
  <si>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</si>
  <si>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</si>
  <si>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</si>
  <si>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</si>
  <si>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</si>
  <si>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</si>
  <si>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</si>
  <si>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</si>
  <si>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</si>
  <si>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</si>
  <si>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</si>
  <si>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</si>
  <si>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</si>
  <si>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</si>
  <si>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</si>
  <si>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</si>
  <si>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</si>
  <si>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</si>
  <si>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</si>
  <si>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</si>
  <si>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</si>
  <si>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</si>
  <si>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</si>
  <si>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</si>
  <si>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</si>
  <si>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</si>
  <si>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</si>
  <si>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</si>
  <si>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</si>
  <si>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</si>
  <si>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</si>
  <si>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</si>
  <si>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</si>
  <si>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</si>
  <si>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</si>
  <si>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</si>
  <si>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</si>
  <si>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</si>
  <si>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</si>
  <si>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</si>
  <si>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</si>
  <si>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</si>
  <si>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</si>
  <si>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</si>
  <si>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</si>
  <si>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</si>
  <si>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</si>
  <si>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</si>
  <si>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</si>
  <si>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</si>
  <si>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</si>
  <si>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</si>
  <si>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</si>
  <si>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</si>
  <si>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</si>
  <si>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</si>
  <si>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</si>
  <si>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</si>
  <si>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</si>
  <si>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</si>
  <si>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</si>
  <si>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</si>
  <si>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</si>
  <si>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</si>
  <si>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</si>
  <si>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</si>
  <si>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</si>
  <si>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</si>
  <si>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</si>
  <si>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</si>
  <si>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</si>
  <si>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</si>
  <si>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</si>
  <si>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</si>
  <si>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</si>
  <si>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</si>
  <si>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</si>
  <si>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</si>
  <si>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</si>
  <si>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</si>
  <si>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</si>
  <si>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</si>
  <si>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</si>
  <si>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</si>
  <si>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</si>
  <si>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</si>
  <si>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</si>
  <si>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</si>
  <si>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</si>
  <si>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</si>
  <si>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</si>
  <si>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</si>
  <si>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</si>
  <si>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</si>
  <si>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</si>
  <si>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</si>
  <si>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</si>
  <si>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</si>
  <si>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</si>
  <si>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</si>
  <si>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</si>
  <si>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</si>
  <si>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</si>
  <si>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</si>
  <si>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</si>
  <si>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</si>
  <si>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</si>
  <si>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</si>
  <si>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</si>
  <si>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</si>
  <si>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</si>
  <si>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</si>
  <si>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</si>
  <si>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</si>
  <si>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</si>
  <si>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</si>
  <si>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</si>
  <si>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</si>
  <si>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</si>
  <si>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</si>
  <si>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</si>
  <si>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</si>
  <si>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</si>
  <si>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</si>
  <si>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</si>
  <si>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</si>
  <si>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</si>
  <si>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</si>
  <si>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</si>
  <si>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</si>
  <si>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</si>
  <si>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</si>
  <si>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</si>
  <si>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</si>
  <si>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</si>
  <si>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</si>
  <si>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</si>
  <si>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</si>
  <si>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</si>
  <si>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</si>
  <si>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</si>
  <si>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</si>
  <si>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</si>
  <si>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</si>
  <si>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</si>
  <si>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</si>
  <si>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</si>
  <si>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</si>
  <si>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</si>
  <si>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</si>
  <si>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</si>
  <si>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</si>
  <si>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</si>
  <si>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</si>
  <si>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</si>
  <si>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</si>
  <si>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</si>
  <si>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</si>
  <si>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</si>
  <si>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</si>
  <si>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</si>
  <si>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</si>
  <si>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</si>
  <si>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</si>
  <si>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</si>
  <si>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</si>
  <si>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</si>
  <si>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</si>
  <si>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</si>
  <si>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</si>
  <si>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</si>
  <si>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</si>
  <si>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</si>
  <si>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</si>
  <si>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</si>
  <si>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</si>
  <si>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</si>
  <si>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</si>
  <si>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</si>
  <si>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</si>
  <si>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</si>
  <si>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</si>
  <si>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</si>
  <si>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</si>
  <si>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</si>
  <si>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</si>
  <si>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</si>
  <si>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</si>
  <si>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</si>
  <si>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</si>
  <si>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</si>
  <si>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</si>
  <si>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</si>
  <si>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</si>
  <si>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</si>
  <si>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</si>
  <si>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</si>
  <si>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</si>
  <si>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</si>
  <si>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</si>
  <si>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</si>
  <si>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</si>
  <si>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</si>
  <si>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</si>
  <si>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</si>
  <si>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</si>
  <si>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</si>
  <si>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</si>
  <si>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</si>
  <si>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</si>
  <si>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</si>
  <si>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</si>
  <si>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</si>
  <si>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</si>
  <si>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</si>
  <si>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</si>
  <si>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</si>
  <si>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</si>
  <si>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</si>
  <si>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</si>
  <si>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</si>
  <si>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</si>
  <si>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</si>
  <si>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</si>
  <si>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</si>
  <si>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</si>
  <si>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</si>
  <si>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</si>
  <si>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</si>
  <si>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</si>
  <si>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</si>
  <si>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</si>
  <si>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</si>
  <si>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</si>
  <si>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</si>
  <si>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</si>
  <si>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</si>
  <si>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</si>
  <si>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</si>
  <si>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</si>
  <si>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</si>
  <si>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</si>
  <si>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</si>
  <si>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</si>
  <si>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</si>
  <si>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</si>
  <si>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</si>
  <si>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</si>
  <si>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</si>
  <si>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</si>
  <si>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</si>
  <si>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</si>
  <si>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</si>
  <si>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</si>
  <si>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</si>
  <si>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</si>
  <si>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</si>
  <si>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</si>
  <si>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</si>
  <si>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</si>
  <si>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</si>
  <si>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</si>
  <si>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</si>
  <si>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</si>
  <si>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</si>
  <si>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</si>
  <si>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</si>
  <si>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</si>
  <si>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</si>
  <si>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</si>
  <si>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</si>
  <si>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</si>
  <si>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</si>
  <si>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</si>
  <si>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</si>
  <si>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</si>
  <si>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</si>
  <si>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</si>
  <si>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</si>
  <si>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</si>
  <si>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</si>
  <si>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</si>
  <si>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</si>
  <si>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</si>
  <si>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</si>
  <si>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</si>
  <si>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</si>
  <si>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</si>
  <si>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</si>
  <si>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</si>
  <si>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</si>
  <si>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</si>
  <si>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</si>
  <si>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</si>
  <si>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</si>
  <si>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</si>
  <si>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</si>
  <si>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</si>
  <si>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</si>
  <si>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</si>
  <si>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</si>
  <si>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</si>
  <si>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</si>
  <si>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</si>
  <si>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</si>
  <si>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</si>
  <si>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</si>
  <si>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</si>
  <si>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</si>
  <si>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</si>
  <si>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</si>
  <si>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</si>
  <si>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</si>
  <si>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</si>
  <si>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</si>
  <si>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</si>
  <si>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</si>
  <si>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</si>
  <si>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</si>
  <si>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</si>
  <si>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</si>
  <si>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</si>
  <si>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</si>
  <si>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</si>
  <si>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</si>
  <si>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</si>
  <si>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</si>
  <si>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</si>
  <si>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</si>
  <si>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</si>
  <si>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</si>
  <si>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</si>
  <si>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</si>
  <si>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</si>
  <si>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</si>
  <si>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</si>
  <si>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</si>
  <si>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</si>
  <si>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</si>
  <si>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</si>
  <si>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</si>
  <si>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</si>
  <si>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</si>
  <si>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</si>
  <si>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</si>
  <si>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</si>
  <si>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</si>
  <si>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</si>
  <si>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</si>
  <si>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</si>
  <si>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</si>
  <si>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</si>
  <si>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</si>
  <si>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</si>
  <si>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</si>
  <si>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</si>
  <si>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</si>
  <si>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</si>
  <si>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</si>
  <si>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</si>
  <si>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</si>
  <si>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</si>
  <si>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</si>
  <si>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</si>
  <si>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</si>
  <si>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</si>
  <si>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</si>
  <si>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</si>
  <si>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</si>
  <si>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</si>
  <si>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</si>
  <si>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</si>
  <si>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</si>
  <si>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</si>
  <si>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</si>
  <si>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</si>
  <si>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</si>
  <si>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</si>
  <si>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</si>
  <si>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</si>
  <si>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</si>
  <si>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</si>
  <si>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</si>
  <si>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</si>
  <si>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</si>
  <si>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</si>
  <si>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</si>
  <si>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</si>
  <si>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</si>
  <si>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</si>
  <si>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</si>
  <si>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</si>
  <si>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</si>
  <si>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</si>
  <si>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</si>
  <si>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</si>
  <si>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</si>
  <si>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</si>
  <si>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</si>
  <si>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</si>
  <si>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</si>
  <si>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</si>
  <si>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</si>
  <si>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</si>
  <si>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</si>
  <si>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</si>
  <si>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</si>
  <si>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</si>
  <si>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</si>
  <si>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</si>
  <si>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</si>
  <si>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</si>
  <si>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</si>
  <si>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</si>
  <si>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</si>
  <si>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</si>
  <si>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</si>
  <si>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</si>
  <si>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</si>
  <si>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</si>
  <si>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</si>
  <si>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</si>
  <si>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</si>
  <si>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</si>
  <si>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</si>
  <si>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</si>
  <si>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</si>
  <si>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</si>
  <si>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</si>
  <si>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</si>
  <si>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</si>
  <si>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</si>
  <si>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</si>
  <si>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</si>
  <si>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</si>
  <si>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</si>
  <si>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</si>
  <si>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</si>
  <si>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</si>
  <si>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</si>
  <si>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</si>
  <si>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</si>
  <si>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</si>
  <si>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</si>
  <si>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</si>
  <si>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</si>
  <si>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</si>
  <si>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</si>
  <si>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</si>
  <si>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</si>
  <si>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</si>
  <si>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</si>
  <si>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</si>
  <si>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</si>
  <si>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</si>
  <si>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</si>
  <si>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</si>
  <si>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</si>
  <si>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</si>
  <si>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</si>
  <si>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</si>
  <si>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</si>
  <si>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</si>
  <si>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</si>
  <si>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</si>
  <si>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</si>
  <si>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</si>
  <si>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</si>
  <si>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</si>
  <si>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</si>
  <si>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</si>
  <si>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</si>
  <si>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</si>
  <si>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</si>
  <si>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</si>
  <si>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</si>
  <si>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</si>
  <si>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</si>
  <si>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</si>
  <si>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</si>
  <si>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</si>
  <si>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</si>
  <si>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</si>
  <si>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</si>
  <si>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</si>
  <si>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</si>
  <si>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</si>
  <si>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</si>
  <si>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</si>
  <si>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</si>
  <si>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</si>
  <si>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</si>
  <si>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</si>
  <si>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</si>
  <si>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</si>
  <si>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</si>
  <si>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</si>
  <si>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</si>
  <si>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</si>
  <si>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</si>
  <si>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</si>
  <si>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</si>
  <si>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</si>
  <si>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</si>
  <si>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</si>
  <si>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</si>
  <si>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</si>
  <si>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</si>
  <si>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</si>
  <si>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</si>
  <si>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</si>
  <si>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</si>
  <si>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</si>
  <si>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</si>
  <si>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</si>
  <si>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</si>
  <si>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</si>
  <si>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</si>
  <si>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</si>
  <si>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</si>
  <si>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</si>
  <si>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</si>
  <si>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</si>
  <si>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</si>
  <si>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</si>
  <si>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</si>
  <si>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</si>
  <si>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</si>
  <si>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</si>
  <si>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</si>
  <si>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</si>
  <si>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</si>
  <si>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</si>
  <si>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</si>
  <si>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</si>
  <si>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</si>
  <si>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</si>
  <si>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</si>
  <si>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</si>
  <si>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</si>
  <si>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</si>
  <si>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</si>
  <si>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</si>
  <si>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</si>
  <si>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</si>
  <si>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</si>
  <si>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</si>
  <si>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</si>
  <si>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</si>
  <si>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</si>
  <si>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</si>
  <si>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</si>
  <si>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</si>
  <si>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</si>
  <si>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</si>
  <si>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</si>
  <si>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</si>
  <si>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</si>
  <si>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</si>
  <si>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</si>
  <si>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</si>
  <si>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</si>
  <si>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</si>
  <si>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</si>
  <si>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</si>
  <si>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</si>
  <si>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</si>
  <si>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</si>
  <si>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</si>
  <si>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</si>
  <si>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</si>
  <si>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</si>
  <si>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</si>
  <si>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</si>
  <si>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</si>
  <si>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</si>
  <si>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</si>
  <si>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</si>
  <si>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</si>
  <si>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</si>
  <si>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</si>
  <si>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</si>
  <si>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</si>
  <si>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</si>
  <si>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</si>
  <si>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</si>
  <si>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</si>
  <si>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</si>
  <si>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</si>
  <si>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</si>
  <si>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</si>
  <si>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</si>
  <si>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</si>
  <si>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</si>
  <si>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</si>
  <si>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</si>
  <si>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</si>
  <si>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</si>
  <si>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</si>
  <si>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</si>
  <si>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</si>
  <si>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</si>
  <si>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</si>
  <si>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</si>
  <si>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</si>
  <si>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</si>
  <si>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</si>
  <si>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</si>
  <si>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</si>
  <si>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</si>
  <si>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</si>
  <si>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</si>
  <si>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</si>
  <si>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</si>
  <si>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</si>
  <si>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</si>
  <si>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</si>
  <si>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</si>
  <si>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</si>
  <si>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</si>
  <si>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</si>
  <si>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</si>
  <si>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</si>
  <si>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</si>
  <si>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</si>
  <si>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</si>
  <si>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</si>
  <si>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</si>
  <si>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</si>
  <si>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</si>
  <si>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</si>
  <si>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</si>
  <si>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</si>
  <si>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</si>
  <si>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</si>
  <si>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</si>
  <si>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</si>
  <si>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</si>
  <si>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</si>
  <si>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</si>
  <si>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</si>
  <si>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</si>
  <si>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</si>
  <si>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</si>
  <si>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</si>
  <si>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</si>
  <si>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</si>
  <si>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</si>
  <si>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</si>
  <si>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</si>
  <si>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</si>
  <si>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</si>
  <si>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</si>
  <si>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</si>
  <si>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</si>
  <si>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</si>
  <si>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</si>
  <si>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</si>
  <si>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</si>
  <si>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</si>
  <si>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</si>
  <si>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</si>
  <si>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</si>
  <si>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</si>
  <si>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</si>
  <si>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</si>
  <si>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</si>
  <si>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</si>
  <si>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</si>
  <si>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</si>
  <si>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</si>
  <si>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</si>
  <si>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</si>
  <si>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</si>
  <si>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</si>
  <si>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</si>
  <si>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</si>
  <si>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</si>
  <si>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</si>
  <si>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</si>
  <si>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</si>
  <si>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</si>
  <si>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</si>
  <si>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</si>
  <si>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</si>
  <si>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</si>
  <si>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</si>
  <si>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</si>
  <si>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</si>
  <si>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</si>
  <si>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</si>
  <si>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</si>
  <si>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</si>
  <si>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</si>
  <si>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</si>
  <si>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</si>
  <si>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</si>
  <si>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</si>
  <si>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</si>
  <si>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</si>
  <si>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</si>
  <si>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</si>
  <si>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</si>
  <si>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</si>
  <si>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</si>
  <si>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</si>
  <si>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</si>
  <si>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</si>
  <si>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</si>
  <si>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</si>
  <si>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</si>
  <si>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</si>
  <si>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</si>
  <si>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</si>
  <si>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</si>
  <si>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</si>
  <si>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</si>
  <si>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</si>
  <si>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</si>
  <si>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</si>
  <si>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</si>
  <si>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</si>
  <si>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</si>
  <si>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</si>
  <si>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</si>
  <si>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</si>
  <si>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</si>
  <si>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</si>
  <si>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</si>
  <si>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</si>
  <si>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</si>
  <si>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</si>
  <si>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</si>
  <si>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</si>
  <si>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</si>
  <si>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</si>
  <si>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</si>
  <si>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</si>
  <si>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</si>
  <si>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</si>
  <si>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</si>
  <si>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</si>
  <si>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</si>
  <si>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</si>
  <si>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</si>
  <si>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</si>
  <si>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</si>
  <si>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</si>
  <si>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</si>
  <si>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</si>
  <si>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</si>
  <si>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</si>
  <si>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</si>
  <si>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</si>
  <si>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</si>
  <si>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</si>
  <si>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</si>
  <si>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</si>
  <si>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</si>
  <si>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</si>
  <si>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</si>
  <si>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</si>
  <si>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</si>
  <si>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</si>
  <si>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</si>
  <si>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</si>
  <si>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</si>
  <si>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</si>
  <si>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</si>
  <si>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</si>
  <si>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</si>
  <si>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</si>
  <si>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</si>
  <si>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</si>
  <si>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</si>
  <si>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</si>
  <si>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</si>
  <si>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</si>
  <si>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</si>
  <si>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</si>
  <si>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</si>
  <si>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</si>
  <si>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</si>
  <si>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</si>
  <si>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</si>
  <si>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</si>
  <si>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</si>
  <si>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</si>
  <si>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</si>
  <si>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</si>
  <si>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</si>
  <si>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</si>
  <si>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</si>
  <si>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</si>
  <si>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</si>
  <si>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</si>
  <si>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</si>
  <si>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</si>
  <si>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</si>
  <si>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</si>
  <si>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</si>
  <si>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</si>
  <si>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</si>
  <si>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</si>
  <si>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</si>
  <si>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</si>
  <si>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</si>
  <si>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</si>
  <si>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</si>
  <si>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</si>
  <si>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</si>
  <si>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</si>
  <si>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</si>
  <si>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</si>
  <si>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</si>
  <si>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</si>
  <si>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</si>
  <si>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</si>
  <si>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</si>
  <si>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</si>
  <si>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</si>
  <si>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</si>
  <si>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</si>
  <si>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</si>
  <si>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</si>
  <si>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</si>
  <si>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</si>
  <si>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</si>
  <si>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</si>
  <si>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</si>
  <si>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</si>
  <si>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</si>
  <si>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</si>
  <si>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</si>
  <si>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</si>
  <si>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</si>
  <si>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</si>
  <si>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</si>
  <si>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</si>
  <si>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</si>
  <si>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</si>
  <si>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</si>
  <si>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</si>
  <si>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</si>
  <si>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</si>
  <si>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</si>
  <si>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</si>
  <si>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</si>
  <si>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</si>
  <si>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</si>
  <si>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</si>
  <si>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</si>
  <si>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</si>
  <si>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</si>
  <si>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</si>
  <si>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</si>
  <si>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</si>
  <si>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</si>
  <si>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</si>
  <si>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</si>
  <si>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</si>
  <si>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</si>
  <si>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</si>
  <si>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</si>
  <si>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</si>
  <si>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</si>
  <si>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</si>
  <si>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</si>
  <si>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</si>
  <si>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</si>
  <si>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</si>
  <si>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</si>
  <si>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</si>
  <si>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</si>
  <si>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</si>
  <si>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</si>
  <si>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</si>
  <si>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</si>
  <si>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</si>
  <si>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</si>
  <si>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</si>
  <si>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</si>
  <si>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</si>
  <si>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</si>
  <si>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</si>
  <si>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</si>
  <si>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</si>
  <si>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</si>
  <si>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</si>
  <si>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</si>
  <si>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</si>
  <si>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</si>
  <si>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</si>
  <si>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</si>
  <si>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</si>
  <si>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</si>
  <si>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</si>
  <si>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</si>
  <si>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</si>
  <si>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</si>
  <si>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</si>
  <si>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</si>
  <si>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</si>
  <si>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</si>
  <si>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</si>
  <si>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</si>
  <si>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</si>
  <si>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</si>
  <si>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</si>
  <si>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</si>
  <si>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</si>
  <si>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</si>
  <si>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</si>
  <si>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</si>
  <si>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</si>
  <si>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</si>
  <si>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</si>
  <si>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</si>
  <si>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</si>
  <si>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</si>
  <si>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</si>
  <si>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</si>
  <si>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</si>
  <si>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</si>
  <si>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</si>
  <si>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</si>
  <si>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</si>
  <si>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</si>
  <si>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</si>
  <si>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</si>
  <si>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</si>
  <si>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</si>
  <si>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</si>
  <si>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</si>
  <si>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</si>
  <si>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</si>
  <si>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</si>
  <si>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</si>
  <si>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</si>
  <si>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</si>
  <si>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</si>
  <si>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</si>
  <si>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</si>
  <si>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</si>
  <si>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</si>
  <si>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</si>
  <si>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</si>
  <si>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</si>
  <si>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</si>
  <si>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</si>
  <si>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</si>
  <si>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</si>
  <si>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</si>
  <si>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</si>
  <si>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</si>
  <si>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</si>
  <si>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</si>
  <si>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</si>
  <si>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</si>
  <si>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</si>
  <si>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</si>
  <si>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</si>
  <si>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</si>
  <si>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</si>
  <si>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</si>
  <si>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</si>
  <si>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</si>
  <si>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</si>
  <si>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</si>
  <si>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</si>
  <si>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</si>
  <si>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</si>
  <si>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</si>
  <si>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</si>
  <si>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</si>
  <si>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</si>
  <si>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</si>
  <si>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</si>
  <si>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</si>
  <si>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</si>
  <si>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</si>
  <si>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</si>
  <si>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</si>
  <si>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</si>
  <si>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</si>
  <si>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</si>
  <si>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</si>
  <si>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</si>
  <si>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</si>
  <si>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</si>
  <si>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</si>
  <si>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</si>
  <si>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</si>
  <si>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</si>
  <si>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</si>
  <si>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</si>
  <si>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</si>
  <si>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</si>
  <si>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</si>
  <si>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</si>
  <si>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</si>
  <si>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</si>
  <si>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</si>
  <si>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</si>
  <si>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</si>
  <si>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</si>
  <si>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</si>
  <si>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</si>
  <si>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</si>
  <si>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</si>
  <si>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</si>
  <si>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</si>
  <si>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</si>
  <si>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</si>
  <si>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</si>
  <si>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</si>
  <si>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</si>
  <si>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</si>
  <si>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</si>
  <si>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</si>
  <si>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</si>
  <si>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</si>
  <si>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</si>
  <si>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</si>
  <si>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</si>
  <si>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</si>
  <si>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</si>
  <si>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</si>
  <si>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</si>
  <si>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</si>
  <si>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</si>
  <si>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</si>
  <si>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</si>
  <si>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</si>
  <si>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</si>
  <si>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</si>
  <si>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</si>
  <si>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</si>
  <si>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</si>
  <si>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</si>
  <si>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</si>
  <si>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</si>
  <si>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</si>
  <si>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</si>
  <si>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</si>
  <si>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</si>
  <si>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</si>
  <si>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</si>
  <si>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</si>
  <si>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</si>
  <si>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</si>
  <si>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</si>
  <si>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</si>
  <si>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</si>
  <si>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</si>
  <si>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</si>
  <si>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</si>
  <si>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</si>
  <si>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</si>
  <si>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</si>
  <si>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</si>
  <si>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</si>
  <si>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</si>
  <si>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</si>
  <si>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</si>
  <si>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</si>
  <si>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</si>
  <si>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</si>
  <si>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</si>
  <si>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</si>
  <si>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</si>
  <si>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</si>
  <si>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</si>
  <si>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</si>
  <si>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</si>
  <si>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</si>
  <si>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</si>
  <si>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</si>
  <si>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</si>
  <si>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</si>
  <si>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</si>
  <si>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</si>
  <si>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</si>
  <si>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</si>
  <si>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</si>
  <si>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</si>
  <si>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</si>
  <si>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</si>
  <si>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</si>
  <si>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</si>
  <si>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</si>
  <si>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</si>
  <si>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</si>
  <si>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</si>
  <si>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</si>
  <si>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</si>
  <si>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</si>
  <si>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</si>
  <si>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</si>
  <si>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</si>
  <si>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</si>
  <si>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</si>
  <si>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</si>
  <si>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</si>
  <si>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</si>
  <si>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</si>
  <si>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</si>
  <si>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</si>
  <si>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</si>
  <si>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</si>
  <si>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</si>
  <si>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</si>
  <si>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</si>
  <si>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</si>
  <si>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</si>
  <si>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</si>
  <si>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</si>
  <si>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</si>
  <si>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</si>
  <si>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</si>
  <si>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</si>
  <si>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</si>
  <si>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</si>
  <si>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</si>
  <si>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</si>
  <si>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</si>
  <si>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</si>
  <si>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</si>
  <si>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</si>
  <si>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</si>
  <si>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</si>
  <si>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</si>
  <si>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</si>
  <si>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</si>
  <si>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</si>
  <si>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</si>
  <si>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</si>
  <si>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</si>
  <si>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</si>
  <si>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</si>
  <si>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</si>
  <si>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</si>
  <si>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</si>
  <si>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</si>
  <si>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</si>
  <si>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</si>
  <si>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</si>
  <si>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</si>
  <si>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</si>
  <si>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</si>
  <si>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</si>
  <si>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</si>
  <si>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</si>
  <si>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</si>
  <si>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</si>
  <si>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</si>
  <si>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</si>
  <si>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</si>
  <si>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</si>
  <si>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</si>
  <si>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</si>
  <si>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</si>
  <si>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</si>
  <si>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</si>
  <si>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</si>
  <si>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</si>
  <si>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</si>
  <si>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</si>
  <si>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</si>
  <si>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</si>
  <si>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</si>
  <si>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</si>
  <si>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</si>
  <si>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</si>
  <si>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</si>
  <si>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</si>
  <si>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</si>
  <si>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</si>
  <si>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</si>
  <si>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</si>
  <si>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</si>
  <si>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</si>
  <si>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</si>
  <si>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</si>
  <si>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</si>
  <si>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</si>
  <si>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</si>
  <si>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</si>
  <si>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</si>
  <si>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</si>
  <si>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</si>
  <si>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</si>
  <si>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</si>
  <si>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</si>
  <si>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</si>
  <si>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</si>
  <si>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</si>
  <si>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</si>
  <si>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</si>
  <si>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</si>
  <si>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</si>
  <si>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</si>
  <si>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</si>
  <si>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</si>
  <si>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</si>
  <si>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</si>
  <si>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</si>
  <si>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</si>
  <si>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</si>
  <si>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</si>
  <si>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</si>
  <si>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</si>
  <si>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</si>
  <si>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</si>
  <si>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</si>
  <si>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</si>
  <si>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</si>
  <si>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</si>
  <si>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</si>
  <si>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</si>
  <si>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</si>
  <si>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</si>
  <si>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</si>
  <si>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</si>
  <si>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</si>
  <si>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</si>
  <si>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</si>
  <si>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</si>
  <si>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</si>
  <si>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</si>
  <si>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</si>
  <si>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</si>
  <si>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</si>
  <si>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</si>
  <si>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</si>
  <si>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</si>
  <si>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</si>
  <si>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</si>
  <si>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</si>
  <si>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</si>
  <si>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</si>
  <si>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</si>
  <si>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</si>
  <si>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</si>
  <si>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</si>
  <si>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</si>
  <si>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</si>
  <si>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</si>
  <si>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</si>
  <si>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</si>
  <si>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</si>
  <si>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</si>
  <si>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</si>
  <si>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</si>
  <si>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</si>
  <si>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</si>
  <si>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</si>
  <si>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</si>
  <si>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</si>
  <si>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</si>
  <si>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</si>
  <si>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</si>
  <si>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</si>
  <si>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</si>
  <si>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</si>
  <si>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</si>
  <si>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</si>
  <si>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</si>
  <si>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</si>
  <si>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</si>
  <si>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</si>
  <si>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</si>
  <si>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</si>
  <si>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</si>
  <si>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</si>
  <si>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</si>
  <si>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</si>
  <si>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</si>
  <si>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</si>
  <si>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</si>
  <si>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</si>
  <si>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</si>
  <si>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</si>
  <si>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</si>
  <si>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</si>
  <si>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</si>
  <si>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</si>
  <si>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</si>
  <si>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</si>
  <si>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</si>
  <si>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</si>
  <si>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</si>
  <si>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</si>
  <si>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</si>
  <si>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</si>
  <si>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</si>
  <si>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</si>
  <si>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</si>
  <si>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</si>
  <si>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</si>
  <si>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</si>
  <si>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</si>
  <si>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</si>
  <si>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</si>
  <si>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</si>
  <si>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</si>
  <si>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</si>
  <si>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</si>
  <si>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</si>
  <si>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</si>
  <si>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</si>
  <si>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</si>
  <si>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</si>
  <si>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</si>
  <si>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</si>
  <si>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</si>
  <si>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</si>
  <si>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</si>
  <si>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</si>
  <si>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</si>
  <si>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</si>
  <si>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</si>
  <si>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</si>
  <si>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</si>
  <si>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</si>
  <si>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</si>
  <si>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</si>
  <si>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</si>
  <si>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</si>
  <si>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</si>
  <si>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</si>
  <si>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</si>
  <si>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</si>
  <si>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</si>
  <si>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</si>
  <si>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</si>
  <si>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</si>
  <si>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</si>
  <si>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</si>
  <si>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</si>
  <si>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</si>
  <si>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</si>
  <si>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</si>
  <si>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</si>
  <si>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</si>
  <si>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</si>
  <si>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</si>
  <si>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</si>
  <si>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</si>
  <si>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</si>
  <si>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</si>
  <si>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</si>
  <si>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</si>
  <si>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</si>
  <si>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</si>
  <si>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</si>
  <si>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</si>
  <si>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</si>
  <si>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</si>
  <si>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</si>
  <si>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</si>
  <si>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</si>
  <si>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</si>
  <si>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</si>
  <si>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</si>
  <si>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</si>
  <si>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</si>
  <si>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</si>
  <si>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</si>
  <si>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</si>
  <si>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</si>
  <si>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</si>
  <si>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</si>
  <si>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</si>
  <si>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</si>
  <si>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</si>
  <si>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</si>
  <si>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</si>
  <si>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</si>
  <si>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</si>
  <si>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</si>
  <si>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</si>
  <si>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</si>
  <si>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</si>
  <si>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</si>
  <si>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</si>
  <si>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</si>
  <si>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</si>
  <si>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</si>
  <si>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</si>
  <si>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</si>
  <si>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</si>
  <si>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</si>
  <si>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</si>
  <si>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</si>
  <si>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</si>
  <si>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</si>
  <si>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</si>
  <si>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</si>
  <si>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</si>
  <si>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</si>
  <si>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</si>
  <si>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</si>
  <si>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</si>
  <si>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</si>
  <si>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</si>
  <si>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</si>
  <si>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</si>
  <si>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</si>
  <si>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</si>
  <si>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</si>
  <si>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</si>
  <si>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</si>
  <si>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</si>
  <si>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</si>
  <si>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</si>
  <si>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</si>
  <si>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</si>
  <si>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</si>
  <si>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</si>
  <si>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</si>
  <si>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</si>
  <si>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</si>
  <si>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</si>
  <si>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</si>
  <si>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</si>
  <si>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</si>
  <si>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</si>
  <si>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</si>
  <si>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</si>
  <si>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</si>
  <si>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</si>
  <si>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</si>
  <si>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</si>
  <si>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</si>
  <si>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</si>
  <si>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</si>
  <si>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</si>
  <si>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</si>
  <si>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</si>
  <si>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</si>
  <si>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</si>
  <si>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</si>
  <si>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</si>
  <si>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</si>
  <si>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</si>
  <si>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</si>
  <si>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</si>
  <si>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</si>
  <si>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</si>
  <si>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</si>
  <si>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</si>
  <si>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</si>
  <si>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</si>
  <si>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</si>
  <si>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</si>
  <si>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</si>
  <si>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</si>
  <si>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</si>
  <si>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</si>
  <si>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</si>
  <si>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</si>
  <si>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</si>
  <si>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</si>
  <si>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</si>
  <si>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</si>
  <si>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</si>
  <si>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</si>
  <si>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</si>
  <si>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</si>
  <si>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</si>
  <si>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</si>
  <si>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</si>
  <si>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</si>
  <si>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</si>
  <si>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</si>
  <si>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</si>
  <si>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</si>
  <si>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</si>
  <si>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</si>
  <si>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</si>
  <si>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</si>
  <si>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</si>
  <si>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</si>
  <si>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</si>
  <si>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</si>
  <si>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</si>
  <si>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</si>
  <si>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</si>
  <si>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</si>
  <si>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</si>
  <si>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</si>
  <si>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</si>
  <si>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</si>
  <si>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</si>
  <si>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</si>
  <si>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</si>
  <si>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</si>
  <si>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</si>
  <si>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</si>
  <si>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</si>
  <si>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</si>
  <si>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</si>
  <si>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</si>
  <si>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</si>
  <si>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</si>
  <si>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</si>
  <si>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</si>
  <si>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</si>
  <si>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</si>
  <si>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</si>
  <si>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</si>
  <si>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</si>
  <si>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</si>
  <si>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</si>
  <si>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</si>
  <si>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</si>
  <si>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</si>
  <si>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</si>
  <si>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</si>
  <si>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</si>
  <si>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</si>
  <si>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</si>
  <si>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</si>
  <si>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</si>
  <si>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</si>
  <si>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</si>
  <si>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</si>
  <si>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</si>
  <si>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</si>
  <si>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</si>
  <si>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</si>
  <si>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</si>
  <si>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</si>
  <si>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</si>
  <si>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</si>
  <si>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</si>
  <si>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</si>
  <si>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</si>
  <si>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</si>
  <si>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</si>
  <si>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</si>
  <si>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</si>
  <si>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</si>
  <si>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</si>
  <si>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</si>
  <si>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</si>
  <si>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</si>
  <si>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</si>
  <si>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</si>
  <si>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</si>
  <si>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</si>
  <si>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</si>
  <si>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</si>
  <si>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</si>
  <si>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</si>
  <si>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</si>
  <si>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</si>
  <si>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</si>
  <si>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</si>
  <si>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</si>
  <si>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</si>
  <si>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</si>
  <si>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</si>
  <si>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</si>
  <si>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</si>
  <si>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</si>
  <si>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</si>
  <si>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</si>
  <si>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</si>
  <si>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</si>
  <si>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</si>
  <si>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</si>
  <si>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</si>
  <si>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</si>
  <si>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</si>
  <si>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</si>
  <si>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</si>
  <si>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</si>
  <si>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</si>
  <si>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</si>
  <si>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</si>
  <si>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</si>
  <si>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</si>
  <si>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</si>
  <si>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</si>
  <si>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</si>
  <si>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</si>
  <si>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</si>
  <si>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</si>
  <si>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</si>
  <si>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</si>
  <si>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</si>
  <si>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</si>
  <si>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</si>
  <si>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</si>
  <si>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</si>
  <si>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</si>
  <si>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</si>
  <si>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</si>
  <si>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</si>
  <si>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</si>
  <si>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</si>
  <si>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</si>
  <si>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</si>
  <si>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</si>
  <si>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</si>
  <si>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</si>
  <si>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</si>
  <si>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</si>
  <si>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</si>
  <si>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</si>
  <si>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</si>
  <si>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</si>
  <si>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</si>
  <si>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</si>
  <si>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</si>
  <si>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</si>
  <si>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</si>
  <si>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</si>
  <si>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</si>
  <si>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</si>
  <si>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</si>
  <si>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</si>
  <si>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</si>
  <si>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</si>
  <si>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</si>
  <si>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</si>
  <si>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</si>
  <si>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</si>
  <si>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</si>
  <si>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</si>
  <si>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</si>
  <si>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</si>
  <si>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</si>
  <si>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</si>
  <si>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</si>
  <si>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</si>
  <si>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</si>
  <si>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</si>
  <si>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</si>
  <si>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</si>
  <si>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</si>
  <si>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</si>
  <si>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</si>
  <si>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</si>
  <si>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</si>
  <si>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</si>
  <si>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</si>
  <si>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</si>
  <si>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</si>
  <si>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</si>
  <si>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</si>
  <si>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</si>
  <si>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</si>
  <si>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</si>
  <si>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</si>
  <si>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</si>
  <si>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</si>
  <si>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</si>
  <si>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</si>
  <si>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</si>
  <si>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</si>
  <si>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</si>
  <si>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</si>
  <si>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</si>
  <si>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</si>
  <si>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</si>
  <si>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</si>
  <si>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</si>
  <si>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</si>
  <si>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</si>
  <si>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</si>
  <si>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</si>
  <si>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</si>
  <si>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</si>
  <si>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</si>
  <si>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</si>
  <si>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</si>
  <si>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</si>
  <si>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</si>
  <si>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</si>
  <si>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</si>
  <si>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</si>
  <si>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</si>
  <si>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</si>
  <si>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</si>
  <si>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</si>
  <si>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</si>
  <si>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</si>
  <si>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</si>
  <si>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</si>
  <si>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</si>
  <si>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</si>
  <si>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</si>
  <si>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</si>
  <si>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</si>
  <si>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</si>
  <si>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</si>
  <si>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</si>
  <si>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</si>
  <si>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</si>
  <si>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</si>
  <si>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</si>
  <si>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</si>
  <si>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</si>
  <si>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</si>
  <si>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</si>
  <si>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</si>
  <si>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</si>
  <si>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</si>
  <si>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</si>
  <si>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</si>
  <si>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</si>
  <si>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</si>
  <si>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</si>
  <si>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</si>
  <si>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</si>
  <si>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</si>
  <si>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</si>
  <si>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</si>
  <si>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</si>
  <si>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</si>
  <si>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</si>
  <si>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</si>
  <si>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</si>
  <si>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</si>
  <si>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</si>
  <si>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</si>
  <si>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</si>
  <si>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</si>
  <si>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</si>
  <si>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</si>
  <si>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</si>
  <si>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</si>
  <si>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</si>
  <si>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</si>
  <si>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</si>
  <si>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</si>
  <si>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</si>
  <si>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</si>
  <si>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</si>
  <si>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</si>
  <si>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</si>
  <si>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</si>
  <si>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</si>
  <si>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</si>
  <si>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</si>
  <si>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</si>
  <si>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</si>
  <si>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</si>
  <si>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</si>
  <si>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</si>
  <si>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</si>
  <si>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</si>
  <si>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</si>
  <si>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</si>
  <si>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</si>
  <si>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</si>
  <si>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</si>
  <si>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</si>
  <si>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</si>
  <si>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</si>
  <si>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</si>
  <si>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</si>
  <si>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</si>
  <si>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</si>
  <si>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</si>
  <si>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</si>
  <si>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</si>
  <si>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</si>
  <si>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</si>
  <si>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</si>
  <si>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</si>
  <si>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</si>
  <si>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</si>
  <si>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</si>
  <si>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</si>
  <si>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</si>
  <si>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</si>
  <si>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</si>
  <si>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</si>
  <si>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</si>
  <si>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</si>
  <si>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</si>
  <si>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</si>
  <si>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</si>
  <si>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</si>
  <si>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</si>
  <si>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</si>
  <si>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</si>
  <si>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</si>
  <si>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</si>
  <si>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</si>
  <si>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</si>
  <si>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</si>
  <si>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</si>
  <si>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</si>
  <si>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</si>
  <si>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</si>
  <si>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</si>
  <si>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</si>
  <si>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</si>
  <si>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</si>
  <si>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</si>
  <si>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</si>
  <si>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</si>
  <si>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</si>
  <si>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</si>
  <si>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</si>
  <si>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</si>
  <si>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</si>
  <si>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</si>
  <si>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</si>
  <si>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</si>
  <si>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</si>
  <si>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</si>
  <si>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</si>
  <si>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</si>
  <si>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</si>
  <si>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</si>
  <si>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</si>
  <si>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</si>
  <si>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</si>
  <si>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</si>
  <si>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</si>
  <si>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</si>
  <si>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</si>
  <si>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</si>
  <si>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</si>
  <si>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</si>
  <si>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</si>
  <si>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</si>
  <si>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</si>
  <si>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</si>
  <si>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</si>
  <si>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</si>
  <si>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</si>
  <si>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</si>
  <si>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</si>
  <si>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</si>
  <si>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</si>
  <si>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</si>
  <si>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</si>
  <si>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</si>
  <si>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</si>
  <si>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</si>
  <si>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</si>
  <si>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</si>
  <si>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</si>
  <si>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</si>
  <si>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</si>
  <si>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</si>
  <si>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</si>
  <si>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</si>
  <si>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</si>
  <si>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</si>
  <si>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</si>
  <si>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</si>
  <si>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</si>
  <si>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</si>
  <si>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</si>
  <si>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</si>
  <si>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</si>
  <si>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</si>
  <si>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</si>
  <si>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</si>
  <si>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</si>
  <si>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</si>
  <si>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</si>
  <si>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</si>
  <si>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</si>
  <si>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</si>
  <si>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</si>
  <si>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</si>
  <si>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</si>
  <si>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</si>
  <si>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</si>
  <si>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</si>
  <si>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</si>
  <si>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</si>
  <si>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</si>
  <si>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</si>
  <si>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</si>
  <si>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</si>
  <si>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</si>
  <si>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</si>
  <si>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</si>
  <si>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</si>
  <si>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</si>
  <si>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</si>
  <si>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</si>
  <si>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</si>
  <si>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</si>
  <si>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</si>
  <si>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</si>
  <si>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</si>
  <si>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</si>
  <si>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</si>
  <si>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</si>
  <si>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</si>
  <si>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</si>
  <si>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</si>
  <si>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</si>
  <si>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</si>
  <si>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</si>
  <si>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</si>
  <si>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</si>
  <si>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</si>
  <si>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</si>
  <si>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</si>
  <si>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</si>
  <si>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</si>
  <si>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</si>
  <si>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</si>
  <si>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</si>
  <si>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</si>
  <si>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</si>
  <si>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</si>
  <si>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</si>
  <si>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</si>
  <si>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</si>
  <si>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</si>
  <si>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</si>
  <si>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</si>
  <si>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</si>
  <si>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</si>
  <si>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</si>
  <si>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</si>
  <si>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</si>
  <si>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</si>
  <si>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</si>
  <si>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</si>
  <si>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</si>
  <si>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</si>
  <si>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</si>
  <si>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</si>
  <si>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</si>
  <si>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</si>
  <si>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</si>
  <si>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</si>
  <si>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</si>
  <si>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</si>
  <si>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</si>
  <si>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</si>
  <si>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</si>
  <si>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</si>
  <si>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</si>
  <si>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</si>
  <si>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</si>
  <si>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</si>
  <si>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</si>
  <si>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</si>
  <si>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</si>
  <si>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</si>
  <si>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</si>
  <si>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</si>
  <si>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</si>
  <si>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</si>
  <si>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</si>
  <si>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</si>
  <si>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</si>
  <si>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</si>
  <si>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</si>
  <si>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</si>
  <si>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</si>
  <si>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</si>
  <si>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</si>
  <si>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</si>
  <si>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</si>
  <si>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</si>
  <si>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</si>
  <si>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</si>
  <si>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</si>
  <si>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</si>
  <si>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</si>
  <si>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</si>
  <si>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</si>
  <si>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</si>
  <si>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</si>
  <si>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</si>
  <si>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</si>
  <si>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</si>
  <si>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</si>
  <si>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</si>
  <si>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</si>
  <si>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</si>
  <si>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</si>
  <si>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</si>
  <si>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</si>
  <si>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</si>
  <si>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</si>
  <si>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</si>
  <si>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</si>
  <si>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</si>
  <si>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</si>
  <si>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</si>
  <si>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</si>
  <si>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</si>
  <si>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</si>
  <si>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</si>
  <si>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</si>
  <si>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</si>
  <si>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</si>
  <si>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</si>
  <si>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</si>
  <si>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</si>
  <si>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</si>
  <si>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</si>
  <si>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</si>
  <si>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</si>
  <si>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</si>
  <si>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</si>
  <si>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</si>
  <si>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</si>
  <si>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</si>
  <si>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</si>
  <si>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</si>
  <si>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</si>
  <si>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</si>
  <si>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</si>
  <si>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</si>
  <si>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</si>
  <si>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</si>
  <si>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</si>
  <si>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</si>
  <si>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</si>
  <si>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</si>
  <si>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</si>
  <si>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</si>
  <si>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</si>
  <si>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</si>
  <si>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</si>
  <si>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</si>
  <si>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</si>
  <si>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</si>
  <si>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</si>
  <si>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</si>
  <si>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</si>
  <si>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</si>
  <si>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</si>
  <si>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</si>
  <si>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</si>
  <si>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</si>
  <si>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</si>
  <si>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</si>
  <si>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</si>
  <si>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</si>
  <si>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</si>
  <si>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</si>
  <si>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</si>
  <si>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</si>
  <si>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</si>
  <si>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</si>
  <si>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</si>
  <si>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</si>
  <si>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</si>
  <si>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</si>
  <si>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</si>
  <si>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</si>
  <si>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</si>
  <si>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</si>
  <si>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</si>
  <si>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</si>
  <si>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</si>
  <si>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</si>
  <si>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</si>
  <si>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</si>
  <si>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</si>
  <si>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</si>
  <si>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</si>
  <si>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</si>
  <si>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</si>
  <si>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</si>
  <si>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</si>
  <si>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</si>
  <si>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</si>
  <si>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</si>
  <si>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</si>
  <si>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</si>
  <si>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</si>
  <si>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</si>
  <si>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</si>
  <si>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</si>
  <si>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</si>
  <si>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</si>
  <si>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</si>
  <si>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</si>
  <si>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</si>
  <si>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</si>
  <si>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</si>
  <si>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</si>
  <si>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</si>
  <si>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</si>
  <si>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</si>
  <si>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</si>
  <si>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</si>
  <si>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</si>
  <si>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</si>
  <si>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</si>
  <si>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</si>
  <si>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</si>
  <si>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</si>
  <si>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</si>
  <si>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</si>
  <si>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</si>
  <si>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</si>
  <si>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</si>
  <si>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</si>
  <si>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</si>
  <si>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</si>
  <si>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</si>
  <si>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</si>
  <si>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</si>
  <si>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</si>
  <si>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</si>
  <si>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</si>
  <si>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</si>
  <si>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</si>
  <si>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</si>
  <si>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</si>
  <si>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</si>
  <si>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</si>
  <si>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</si>
  <si>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</si>
  <si>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</si>
  <si>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</si>
  <si>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</si>
  <si>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</si>
  <si>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</si>
  <si>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</si>
  <si>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</si>
  <si>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</si>
  <si>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</si>
  <si>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</si>
  <si>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</si>
  <si>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</si>
  <si>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</si>
  <si>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</si>
  <si>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</si>
  <si>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</si>
  <si>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</si>
  <si>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</si>
  <si>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</si>
  <si>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</si>
  <si>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</si>
  <si>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</si>
  <si>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</si>
  <si>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</si>
  <si>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</si>
  <si>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</si>
  <si>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</si>
  <si>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</si>
  <si>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</si>
  <si>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</si>
  <si>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</si>
  <si>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</si>
  <si>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</si>
  <si>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</si>
  <si>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</si>
  <si>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</si>
  <si>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</si>
  <si>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</si>
  <si>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</si>
  <si>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</si>
  <si>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</si>
  <si>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</si>
  <si>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</si>
  <si>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</si>
  <si>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</si>
  <si>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</si>
  <si>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</si>
  <si>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</si>
  <si>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</si>
  <si>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</si>
  <si>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</si>
  <si>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</si>
  <si>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</si>
  <si>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</si>
  <si>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</si>
  <si>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</si>
  <si>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</si>
  <si>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</si>
  <si>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</si>
  <si>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</si>
  <si>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</si>
  <si>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</si>
  <si>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</si>
  <si>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</si>
  <si>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</si>
  <si>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</si>
  <si>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</si>
  <si>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</si>
  <si>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</si>
  <si>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</si>
  <si>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</si>
  <si>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</si>
  <si>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</si>
  <si>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</si>
  <si>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</si>
  <si>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</si>
  <si>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</si>
  <si>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</si>
  <si>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</si>
  <si>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</si>
  <si>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</si>
  <si>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</si>
  <si>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</si>
  <si>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</si>
  <si>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</si>
  <si>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</si>
  <si>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</si>
  <si>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</si>
  <si>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</si>
  <si>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</si>
  <si>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</si>
  <si>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</si>
  <si>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</si>
  <si>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</si>
  <si>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</si>
  <si>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</si>
  <si>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</si>
  <si>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</si>
  <si>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</si>
  <si>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</si>
  <si>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</si>
  <si>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</si>
  <si>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</si>
  <si>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</si>
  <si>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</si>
  <si>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</si>
  <si>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</si>
  <si>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</si>
  <si>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</si>
  <si>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</si>
  <si>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</si>
  <si>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</si>
  <si>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</si>
  <si>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</si>
  <si>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</si>
  <si>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</si>
  <si>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</si>
  <si>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</si>
  <si>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</si>
  <si>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</si>
  <si>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</si>
  <si>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</si>
  <si>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</si>
  <si>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</si>
  <si>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</si>
  <si>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</si>
  <si>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</si>
  <si>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</si>
  <si>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</si>
  <si>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</si>
  <si>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</si>
  <si>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</si>
  <si>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</si>
  <si>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</si>
  <si>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</si>
  <si>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</si>
  <si>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</si>
  <si>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</si>
  <si>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</si>
  <si>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</si>
  <si>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</si>
  <si>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</si>
  <si>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</si>
  <si>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</si>
  <si>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</si>
  <si>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</si>
  <si>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</si>
  <si>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</si>
  <si>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</si>
  <si>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</si>
  <si>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</si>
  <si>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</si>
  <si>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</si>
  <si>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</si>
  <si>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</si>
  <si>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</si>
  <si>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</si>
  <si>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</si>
  <si>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</si>
  <si>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</si>
  <si>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</si>
  <si>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</si>
  <si>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</si>
  <si>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</si>
  <si>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</si>
  <si>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</si>
  <si>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</si>
  <si>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</si>
  <si>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</si>
  <si>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</si>
  <si>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</si>
  <si>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</si>
  <si>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</si>
  <si>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</si>
  <si>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</si>
  <si>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</si>
  <si>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</si>
  <si>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</si>
  <si>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</si>
  <si>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</si>
  <si>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</si>
  <si>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</si>
  <si>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</si>
  <si>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</si>
  <si>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</si>
  <si>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</si>
  <si>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</si>
  <si>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</si>
  <si>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</si>
  <si>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</si>
  <si>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</si>
  <si>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</si>
  <si>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</si>
  <si>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</si>
  <si>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</si>
  <si>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</si>
  <si>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</si>
  <si>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</si>
  <si>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</si>
  <si>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</si>
  <si>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</si>
  <si>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</si>
  <si>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</si>
  <si>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</si>
  <si>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</si>
  <si>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</si>
  <si>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</si>
  <si>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</si>
  <si>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</si>
  <si>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</si>
  <si>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</si>
  <si>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</si>
  <si>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</si>
  <si>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</si>
  <si>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</si>
  <si>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</si>
  <si>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</si>
  <si>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</si>
  <si>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</si>
  <si>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</si>
  <si>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</si>
  <si>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</si>
  <si>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</si>
  <si>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</si>
  <si>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</si>
  <si>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</si>
  <si>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</si>
  <si>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</si>
  <si>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</si>
  <si>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</si>
  <si>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</si>
  <si>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</si>
  <si>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</si>
  <si>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</si>
  <si>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</si>
  <si>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</si>
  <si>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</si>
  <si>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</si>
  <si>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</si>
  <si>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</si>
  <si>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</si>
  <si>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</si>
  <si>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</si>
  <si>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</si>
  <si>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</si>
  <si>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</si>
  <si>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</si>
  <si>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</si>
  <si>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</si>
  <si>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</si>
  <si>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</si>
  <si>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</si>
  <si>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</si>
  <si>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</si>
  <si>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</si>
  <si>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</si>
  <si>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</si>
  <si>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</si>
  <si>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</si>
  <si>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</si>
  <si>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</si>
  <si>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</si>
  <si>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</si>
  <si>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</si>
  <si>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</si>
  <si>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</si>
  <si>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</si>
  <si>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</si>
  <si>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</si>
  <si>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</si>
  <si>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</si>
  <si>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</si>
  <si>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</si>
  <si>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</si>
  <si>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</si>
  <si>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</si>
  <si>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</si>
  <si>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</si>
  <si>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</si>
  <si>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</si>
  <si>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</si>
  <si>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</si>
  <si>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</si>
  <si>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</si>
  <si>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</si>
  <si>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</si>
  <si>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</si>
  <si>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</si>
  <si>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</si>
  <si>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</si>
  <si>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</si>
  <si>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</si>
  <si>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</si>
  <si>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</si>
  <si>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</si>
  <si>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</si>
  <si>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</si>
  <si>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</si>
  <si>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</si>
  <si>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</si>
  <si>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</si>
  <si>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</si>
  <si>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</si>
  <si>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</si>
  <si>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</si>
  <si>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</si>
  <si>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</si>
  <si>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</si>
  <si>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</si>
  <si>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</si>
  <si>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</si>
  <si>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</si>
  <si>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</si>
  <si>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</si>
  <si>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</si>
  <si>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</si>
  <si>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</si>
  <si>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</si>
  <si>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</si>
  <si>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</si>
  <si>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</si>
  <si>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</si>
  <si>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</si>
  <si>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</si>
  <si>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</si>
  <si>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</si>
  <si>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</si>
  <si>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</si>
  <si>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</si>
  <si>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</si>
  <si>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</si>
  <si>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</si>
  <si>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</si>
  <si>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</si>
  <si>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</si>
  <si>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</si>
  <si>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</si>
  <si>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</si>
  <si>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</si>
  <si>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</si>
  <si>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</si>
  <si>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</si>
  <si>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</si>
  <si>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</si>
  <si>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</si>
  <si>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</si>
  <si>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</si>
  <si>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</si>
  <si>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</si>
  <si>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</si>
  <si>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</si>
  <si>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</si>
  <si>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</si>
  <si>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</si>
  <si>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</si>
  <si>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</si>
  <si>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</si>
  <si>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</si>
  <si>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</si>
  <si>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</si>
  <si>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</si>
  <si>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</si>
  <si>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</si>
  <si>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</si>
  <si>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</si>
  <si>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</si>
  <si>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</si>
  <si>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</si>
  <si>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</si>
  <si>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</si>
  <si>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</si>
  <si>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</si>
  <si>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</si>
  <si>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</si>
  <si>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</si>
  <si>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</si>
  <si>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</si>
  <si>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</si>
  <si>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</si>
  <si>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</si>
  <si>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</si>
  <si>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</si>
  <si>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</si>
  <si>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</si>
  <si>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</si>
  <si>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</si>
  <si>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</si>
  <si>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</si>
  <si>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</si>
  <si>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</si>
  <si>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</si>
  <si>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</si>
  <si>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</si>
  <si>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</si>
  <si>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</si>
  <si>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</si>
  <si>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</si>
  <si>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</si>
  <si>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</si>
  <si>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</si>
  <si>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</si>
  <si>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</si>
  <si>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</si>
  <si>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</si>
  <si>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</si>
  <si>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</si>
  <si>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</si>
  <si>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</si>
  <si>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</si>
  <si>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</si>
  <si>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</si>
  <si>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</si>
  <si>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</si>
  <si>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</si>
  <si>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</si>
  <si>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</si>
  <si>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</si>
  <si>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</si>
  <si>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</si>
  <si>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</si>
  <si>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</si>
  <si>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</si>
  <si>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</si>
  <si>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</si>
  <si>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</si>
  <si>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</si>
  <si>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</si>
  <si>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</si>
  <si>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</si>
  <si>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</si>
  <si>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</si>
  <si>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</si>
  <si>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</si>
  <si>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</si>
  <si>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</si>
  <si>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</si>
  <si>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</si>
  <si>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</si>
  <si>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</si>
  <si>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</si>
  <si>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</si>
  <si>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</si>
  <si>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</si>
  <si>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</si>
  <si>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</si>
  <si>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</si>
  <si>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</si>
  <si>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</si>
  <si>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</si>
  <si>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</si>
  <si>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</si>
  <si>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</si>
  <si>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</si>
  <si>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</si>
  <si>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</si>
  <si>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</si>
  <si>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</si>
  <si>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</si>
  <si>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</si>
  <si>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</si>
  <si>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</si>
  <si>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</si>
  <si>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</si>
  <si>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</si>
  <si>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</si>
  <si>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</si>
  <si>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</si>
  <si>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</si>
  <si>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</si>
  <si>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</si>
  <si>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</si>
  <si>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</si>
  <si>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</si>
  <si>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</si>
  <si>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</si>
  <si>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</si>
  <si>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</si>
  <si>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</si>
  <si>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</si>
  <si>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</si>
  <si>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</si>
  <si>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</si>
  <si>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</si>
  <si>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</si>
  <si>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</si>
  <si>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</si>
  <si>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</si>
  <si>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</si>
  <si>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</si>
  <si>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</si>
  <si>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</si>
  <si>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</si>
  <si>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</si>
  <si>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</si>
  <si>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</si>
  <si>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</si>
  <si>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</si>
  <si>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</si>
  <si>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</si>
  <si>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</si>
  <si>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</si>
  <si>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</si>
  <si>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</si>
  <si>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</si>
  <si>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</si>
  <si>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</si>
  <si>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</si>
  <si>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</si>
  <si>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</si>
  <si>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</si>
  <si>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</si>
  <si>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</si>
  <si>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</si>
  <si>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</si>
  <si>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</si>
  <si>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</si>
  <si>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</si>
  <si>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</si>
  <si>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</si>
  <si>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</si>
  <si>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</si>
  <si>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</si>
  <si>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</si>
  <si>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</si>
  <si>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</si>
  <si>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</si>
  <si>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</si>
  <si>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</si>
  <si>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</si>
  <si>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</si>
  <si>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</si>
  <si>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</si>
  <si>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</si>
  <si>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</si>
  <si>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</si>
  <si>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</si>
  <si>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</si>
  <si>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</si>
  <si>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</si>
  <si>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</si>
  <si>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</si>
  <si>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</si>
  <si>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</si>
  <si>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</si>
  <si>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</si>
  <si>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</si>
  <si>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</si>
  <si>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</si>
  <si>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</si>
  <si>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</si>
  <si>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</si>
  <si>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</si>
  <si>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</si>
  <si>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</si>
  <si>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</si>
  <si>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</si>
  <si>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</si>
  <si>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</si>
  <si>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</si>
  <si>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</si>
  <si>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</si>
  <si>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</si>
  <si>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</si>
  <si>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</si>
  <si>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</si>
  <si>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</si>
  <si>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</si>
  <si>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</si>
  <si>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</si>
  <si>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</si>
  <si>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</si>
  <si>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</si>
  <si>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</si>
  <si>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</si>
  <si>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</si>
  <si>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</si>
  <si>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</si>
  <si>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</si>
  <si>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</si>
  <si>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</si>
  <si>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</si>
  <si>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</si>
  <si>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</si>
  <si>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</si>
  <si>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</si>
  <si>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</si>
  <si>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</si>
  <si>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</si>
  <si>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</si>
  <si>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</si>
  <si>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</si>
  <si>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</si>
  <si>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</si>
  <si>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</si>
  <si>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</si>
  <si>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</si>
  <si>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</si>
  <si>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</si>
  <si>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</si>
  <si>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</si>
  <si>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</si>
  <si>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</si>
  <si>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</si>
  <si>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</si>
  <si>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</si>
  <si>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</si>
  <si>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</si>
  <si>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</si>
  <si>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</si>
  <si>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</si>
  <si>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</si>
  <si>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</si>
  <si>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</si>
  <si>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</si>
  <si>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</si>
  <si>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</si>
  <si>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</si>
  <si>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</si>
  <si>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</si>
  <si>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</si>
  <si>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</si>
  <si>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</si>
  <si>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</si>
  <si>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</si>
  <si>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</si>
  <si>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</si>
  <si>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</si>
  <si>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</si>
  <si>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</si>
  <si>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</si>
  <si>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</si>
  <si>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</si>
  <si>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</si>
  <si>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</si>
  <si>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</si>
  <si>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</si>
  <si>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</si>
  <si>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</si>
  <si>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</si>
  <si>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</si>
  <si>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</si>
  <si>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</si>
  <si>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</si>
  <si>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</si>
  <si>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</si>
  <si>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</si>
  <si>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</si>
  <si>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</si>
  <si>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</si>
  <si>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</si>
  <si>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</si>
  <si>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</si>
  <si>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</si>
  <si>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</si>
  <si>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</si>
  <si>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</si>
  <si>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</si>
  <si>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</si>
  <si>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</si>
  <si>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</si>
  <si>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</si>
  <si>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</si>
  <si>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</si>
  <si>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</si>
  <si>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</si>
  <si>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</si>
  <si>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</si>
  <si>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</si>
  <si>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</si>
  <si>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</si>
  <si>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</si>
  <si>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</si>
  <si>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</si>
  <si>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</si>
  <si>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</si>
  <si>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</si>
  <si>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</si>
  <si>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</si>
  <si>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</si>
  <si>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</si>
  <si>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</si>
  <si>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</si>
  <si>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</si>
  <si>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</si>
  <si>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</si>
  <si>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</si>
  <si>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</si>
  <si>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</si>
  <si>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</si>
  <si>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</si>
  <si>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</si>
  <si>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</si>
  <si>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</si>
  <si>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</si>
  <si>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</si>
  <si>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</si>
  <si>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</si>
  <si>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</si>
  <si>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</si>
  <si>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</si>
  <si>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</si>
  <si>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</si>
  <si>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</si>
  <si>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</si>
  <si>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</si>
  <si>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</si>
  <si>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</si>
  <si>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</si>
  <si>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</si>
  <si>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</si>
  <si>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</si>
  <si>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</si>
  <si>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</si>
  <si>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</si>
  <si>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</si>
  <si>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</si>
  <si>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</si>
  <si>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</si>
  <si>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</si>
  <si>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</si>
  <si>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</si>
  <si>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</si>
  <si>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</si>
  <si>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</si>
  <si>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</si>
  <si>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</si>
  <si>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</si>
  <si>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</si>
  <si>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</si>
  <si>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</si>
  <si>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</si>
  <si>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</si>
  <si>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</si>
  <si>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</si>
  <si>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</si>
  <si>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</si>
  <si>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</si>
  <si>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</si>
  <si>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</si>
  <si>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</si>
  <si>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</si>
  <si>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</si>
  <si>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</si>
  <si>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</si>
  <si>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</si>
  <si>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</si>
  <si>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</si>
  <si>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</si>
  <si>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</si>
  <si>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</si>
  <si>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</si>
  <si>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</si>
  <si>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</si>
  <si>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</si>
  <si>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</si>
  <si>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</si>
  <si>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</si>
  <si>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</si>
  <si>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</si>
  <si>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</si>
  <si>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</si>
  <si>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</si>
  <si>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</si>
  <si>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</si>
  <si>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</si>
  <si>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</si>
  <si>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</si>
  <si>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</si>
  <si>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</si>
  <si>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</si>
  <si>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</si>
  <si>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</si>
  <si>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</si>
  <si>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</si>
  <si>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</si>
  <si>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</si>
  <si>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</si>
  <si>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</si>
  <si>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</si>
  <si>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</si>
  <si>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</si>
  <si>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</si>
  <si>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</si>
  <si>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</si>
  <si>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</si>
  <si>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</si>
  <si>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</si>
  <si>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</si>
  <si>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</si>
  <si>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</si>
  <si>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</si>
  <si>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</si>
  <si>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</si>
  <si>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</si>
  <si>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</si>
  <si>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</si>
  <si>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</si>
  <si>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</si>
  <si>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</si>
  <si>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</si>
  <si>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</si>
  <si>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</si>
  <si>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</si>
  <si>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</si>
  <si>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</si>
  <si>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</si>
  <si>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</si>
  <si>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</si>
  <si>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</si>
  <si>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</si>
  <si>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</si>
  <si>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</si>
  <si>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</si>
  <si>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</si>
  <si>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</si>
  <si>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</si>
  <si>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</si>
  <si>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</si>
  <si>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</si>
  <si>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</si>
  <si>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</si>
  <si>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</si>
  <si>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</si>
  <si>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</si>
  <si>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</si>
  <si>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</si>
  <si>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</si>
  <si>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</si>
  <si>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</si>
  <si>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</si>
  <si>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</si>
  <si>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</si>
  <si>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</si>
  <si>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</si>
  <si>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</si>
  <si>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</si>
  <si>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</si>
  <si>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</si>
  <si>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</si>
  <si>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</si>
  <si>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</si>
  <si>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</si>
  <si>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</si>
  <si>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</si>
  <si>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</si>
  <si>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</si>
  <si>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</si>
  <si>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</si>
  <si>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</si>
  <si>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</si>
  <si>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</si>
  <si>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</si>
  <si>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</si>
  <si>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</si>
  <si>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</si>
  <si>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</si>
  <si>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</si>
  <si>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</si>
  <si>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</si>
  <si>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</si>
  <si>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</si>
  <si>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</si>
  <si>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</si>
  <si>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</si>
  <si>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</si>
  <si>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</si>
  <si>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</si>
  <si>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</si>
  <si>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</si>
  <si>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</si>
  <si>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</si>
  <si>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</si>
  <si>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</si>
  <si>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</si>
  <si>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</si>
  <si>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</si>
  <si>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</si>
  <si>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</si>
  <si>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</si>
  <si>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</si>
  <si>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</si>
  <si>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</si>
  <si>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</si>
  <si>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</si>
  <si>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</si>
  <si>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</si>
  <si>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</si>
  <si>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</si>
  <si>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</si>
  <si>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</si>
  <si>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</si>
  <si>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</si>
  <si>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</si>
  <si>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</si>
  <si>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</si>
  <si>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</si>
  <si>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</si>
  <si>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</si>
  <si>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</si>
  <si>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</si>
  <si>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</si>
  <si>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</si>
  <si>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</si>
  <si>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</si>
  <si>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</si>
  <si>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</si>
  <si>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</si>
  <si>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</si>
  <si>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</si>
  <si>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</si>
  <si>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</si>
  <si>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</si>
  <si>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</si>
  <si>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</si>
  <si>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</si>
  <si>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</si>
  <si>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</si>
  <si>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</si>
  <si>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</si>
  <si>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</si>
  <si>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</si>
  <si>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</si>
  <si>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</si>
  <si>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</si>
  <si>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</si>
  <si>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</si>
  <si>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</si>
  <si>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</si>
  <si>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</si>
  <si>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</si>
  <si>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</si>
  <si>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</si>
  <si>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</si>
  <si>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</si>
  <si>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</si>
  <si>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</si>
  <si>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</si>
  <si>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</si>
  <si>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</si>
  <si>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</si>
  <si>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</si>
  <si>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</si>
  <si>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</si>
  <si>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</si>
  <si>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</si>
  <si>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</si>
  <si>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</si>
  <si>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</si>
  <si>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</si>
  <si>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</si>
  <si>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</si>
  <si>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</si>
  <si>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</si>
  <si>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</si>
  <si>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</si>
  <si>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</si>
  <si>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</si>
  <si>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</si>
  <si>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</si>
  <si>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</si>
  <si>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</si>
  <si>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</si>
  <si>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</si>
  <si>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</si>
  <si>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</si>
  <si>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</si>
  <si>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</si>
  <si>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</si>
  <si>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</si>
  <si>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</si>
  <si>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</si>
  <si>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</si>
  <si>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</si>
  <si>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</si>
  <si>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</si>
  <si>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</si>
  <si>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</si>
  <si>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</si>
  <si>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</si>
  <si>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</si>
  <si>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</si>
  <si>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</si>
  <si>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</si>
  <si>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</si>
  <si>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</si>
  <si>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</si>
  <si>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</si>
  <si>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</si>
  <si>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</si>
  <si>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</si>
  <si>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</si>
  <si>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</si>
  <si>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</si>
  <si>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</si>
  <si>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</si>
  <si>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</si>
  <si>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</si>
  <si>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</si>
  <si>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</si>
  <si>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</si>
  <si>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</si>
  <si>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</si>
  <si>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</si>
  <si>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</si>
  <si>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</si>
  <si>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</si>
  <si>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</si>
  <si>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</si>
  <si>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</si>
  <si>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</si>
  <si>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</si>
  <si>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</si>
  <si>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</si>
  <si>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</si>
  <si>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</si>
  <si>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</si>
  <si>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</si>
  <si>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</si>
  <si>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</si>
  <si>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</si>
  <si>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</si>
  <si>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</si>
  <si>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</si>
  <si>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</si>
  <si>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</si>
  <si>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</si>
  <si>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</si>
  <si>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</si>
  <si>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</si>
  <si>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</si>
  <si>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</si>
  <si>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</si>
  <si>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</si>
  <si>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</si>
  <si>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</si>
  <si>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</si>
  <si>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</si>
  <si>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</si>
  <si>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</si>
  <si>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</si>
  <si>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</si>
  <si>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</si>
  <si>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</si>
  <si>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</si>
  <si>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</si>
  <si>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</si>
  <si>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</si>
  <si>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</si>
  <si>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</si>
  <si>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</si>
  <si>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</si>
  <si>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</si>
  <si>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</si>
  <si>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</si>
  <si>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</si>
  <si>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</si>
  <si>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</si>
  <si>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</si>
  <si>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</si>
  <si>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</si>
  <si>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</si>
  <si>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</si>
  <si>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</si>
  <si>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</si>
  <si>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</si>
  <si>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</si>
  <si>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</si>
  <si>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</si>
  <si>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</si>
  <si>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</si>
  <si>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</si>
  <si>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</si>
  <si>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</si>
  <si>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</si>
  <si>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</si>
  <si>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</si>
  <si>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</si>
  <si>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</si>
  <si>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</si>
  <si>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</si>
  <si>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</si>
  <si>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</si>
  <si>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</si>
  <si>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</si>
  <si>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</si>
  <si>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</si>
  <si>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</si>
  <si>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</si>
  <si>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</si>
  <si>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</si>
  <si>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</si>
  <si>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</si>
  <si>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</si>
  <si>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</si>
  <si>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</si>
  <si>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</si>
  <si>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</si>
  <si>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</si>
  <si>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</si>
  <si>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</si>
  <si>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</si>
  <si>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</si>
  <si>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</si>
  <si>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</si>
  <si>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</si>
  <si>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</si>
  <si>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</si>
  <si>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</si>
  <si>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</si>
  <si>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</si>
  <si>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</si>
  <si>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</si>
  <si>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</si>
  <si>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</si>
  <si>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</si>
  <si>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</si>
  <si>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</si>
  <si>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</si>
  <si>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</si>
  <si>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</si>
  <si>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</si>
  <si>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</si>
  <si>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</si>
  <si>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</si>
  <si>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</si>
  <si>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</si>
  <si>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</si>
  <si>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</si>
  <si>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</si>
  <si>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</si>
  <si>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</si>
  <si>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</si>
  <si>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</si>
  <si>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</si>
  <si>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</si>
  <si>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</si>
  <si>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</si>
  <si>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</si>
  <si>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</si>
  <si>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</si>
  <si>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</si>
  <si>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</si>
  <si>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</si>
  <si>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</si>
  <si>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</si>
  <si>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</si>
  <si>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</si>
  <si>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</si>
  <si>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</si>
  <si>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</si>
  <si>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</si>
  <si>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</si>
  <si>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</si>
  <si>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</si>
  <si>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</si>
  <si>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</si>
  <si>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</si>
  <si>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</si>
  <si>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</si>
  <si>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</si>
  <si>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</si>
  <si>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</si>
  <si>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</si>
  <si>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</si>
  <si>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</si>
  <si>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</si>
  <si>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</si>
  <si>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</si>
  <si>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</si>
  <si>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</si>
  <si>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</si>
  <si>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</si>
  <si>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</si>
  <si>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</si>
  <si>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</si>
  <si>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</si>
  <si>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</si>
  <si>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</si>
  <si>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</si>
  <si>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</si>
  <si>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</si>
  <si>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</si>
  <si>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</si>
  <si>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</si>
  <si>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</si>
  <si>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</si>
  <si>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</si>
  <si>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</si>
  <si>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</si>
  <si>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</si>
  <si>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</si>
  <si>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</si>
  <si>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</si>
  <si>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</si>
  <si>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</si>
  <si>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</si>
  <si>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</si>
  <si>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</si>
  <si>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</si>
  <si>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</si>
  <si>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</si>
  <si>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</si>
  <si>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</si>
  <si>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</si>
  <si>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</si>
  <si>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</si>
  <si>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</si>
  <si>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</si>
  <si>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</si>
  <si>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</si>
  <si>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</si>
  <si>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</si>
  <si>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</si>
  <si>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</si>
  <si>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</si>
  <si>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</si>
  <si>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</si>
  <si>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</si>
  <si>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</si>
  <si>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</si>
  <si>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</si>
  <si>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</si>
  <si>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</si>
  <si>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</si>
  <si>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</si>
  <si>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</si>
  <si>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</si>
  <si>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</si>
  <si>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</si>
  <si>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</si>
  <si>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</si>
  <si>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</si>
  <si>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</si>
  <si>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</si>
  <si>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</si>
  <si>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</si>
  <si>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</si>
  <si>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</si>
  <si>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</si>
  <si>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</si>
  <si>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</si>
  <si>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</si>
  <si>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</si>
  <si>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</si>
  <si>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</si>
  <si>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</si>
  <si>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</si>
  <si>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</si>
  <si>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</si>
  <si>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</si>
  <si>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</si>
  <si>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</si>
  <si>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</si>
  <si>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</si>
  <si>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</si>
  <si>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</si>
  <si>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</si>
  <si>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</si>
  <si>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</si>
  <si>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</si>
  <si>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</si>
  <si>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</si>
  <si>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</si>
  <si>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</si>
  <si>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</si>
  <si>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</si>
  <si>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</si>
  <si>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</si>
  <si>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</si>
  <si>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</si>
  <si>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</si>
  <si>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</si>
  <si>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</si>
  <si>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</si>
  <si>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</si>
  <si>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</si>
  <si>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</si>
  <si>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</si>
  <si>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</si>
  <si>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</si>
  <si>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</si>
  <si>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</si>
  <si>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</si>
  <si>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</si>
  <si>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</si>
  <si>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</si>
  <si>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</si>
  <si>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</si>
  <si>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</si>
  <si>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</si>
  <si>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</si>
  <si>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</si>
  <si>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</si>
  <si>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</si>
  <si>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</si>
  <si>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</si>
  <si>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</si>
  <si>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</si>
  <si>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</si>
  <si>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</si>
  <si>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</si>
  <si>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</si>
  <si>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</si>
  <si>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</si>
  <si>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</si>
  <si>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</si>
  <si>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</si>
  <si>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</si>
  <si>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</si>
  <si>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</si>
  <si>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</si>
  <si>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</si>
  <si>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</si>
  <si>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</si>
  <si>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</si>
  <si>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</si>
  <si>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</si>
  <si>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</si>
  <si>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</si>
  <si>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</si>
  <si>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</si>
  <si>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</si>
  <si>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</si>
  <si>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</si>
  <si>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</si>
  <si>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</si>
  <si>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</si>
  <si>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</si>
  <si>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</si>
  <si>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</si>
  <si>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</si>
  <si>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</si>
  <si>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</si>
  <si>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</si>
  <si>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</si>
  <si>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</si>
  <si>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</si>
  <si>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</si>
  <si>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</si>
  <si>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</si>
  <si>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</si>
  <si>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</si>
  <si>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</si>
  <si>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</si>
  <si>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</si>
  <si>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</si>
  <si>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</si>
  <si>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</si>
  <si>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</si>
  <si>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</si>
  <si>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</si>
  <si>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</si>
  <si>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</si>
  <si>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</si>
  <si>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</si>
  <si>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</si>
  <si>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</si>
  <si>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</si>
  <si>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</si>
  <si>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</si>
  <si>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</si>
  <si>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</si>
  <si>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</si>
  <si>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</si>
  <si>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</si>
  <si>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</si>
  <si>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</si>
  <si>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</si>
  <si>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</si>
  <si>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</si>
  <si>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</si>
  <si>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</si>
  <si>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</si>
  <si>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</si>
  <si>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</si>
  <si>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</si>
  <si>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</si>
  <si>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</si>
  <si>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</si>
  <si>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</si>
  <si>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</si>
  <si>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</si>
  <si>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</si>
  <si>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</si>
  <si>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</si>
  <si>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</si>
  <si>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</si>
  <si>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</si>
  <si>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</si>
  <si>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</si>
  <si>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</si>
  <si>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</si>
  <si>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</si>
  <si>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</si>
  <si>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</si>
  <si>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</si>
  <si>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</si>
  <si>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</si>
  <si>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</si>
  <si>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</si>
  <si>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</si>
  <si>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</si>
  <si>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</si>
  <si>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</si>
  <si>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</si>
  <si>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</si>
  <si>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</si>
  <si>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</si>
  <si>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</si>
  <si>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</si>
  <si>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</si>
  <si>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</si>
  <si>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</si>
  <si>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</si>
  <si>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</si>
  <si>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</si>
  <si>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</si>
  <si>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</si>
  <si>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</si>
  <si>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</si>
  <si>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</si>
  <si>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</si>
  <si>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</si>
  <si>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</si>
  <si>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</si>
  <si>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</si>
  <si>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</si>
  <si>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</si>
  <si>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</si>
  <si>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</si>
  <si>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</si>
  <si>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</si>
  <si>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</si>
  <si>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</si>
  <si>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</si>
  <si>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</si>
  <si>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</si>
  <si>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</si>
  <si>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</si>
  <si>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</si>
  <si>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</si>
  <si>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</si>
  <si>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</si>
  <si>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</si>
  <si>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</si>
  <si>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</si>
  <si>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</si>
  <si>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</si>
  <si>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</si>
  <si>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</si>
  <si>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</si>
  <si>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</si>
  <si>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</si>
  <si>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</si>
  <si>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</si>
  <si>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</si>
  <si>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</si>
  <si>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</si>
  <si>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</si>
  <si>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</si>
  <si>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</si>
  <si>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</si>
  <si>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</si>
  <si>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</si>
  <si>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</si>
  <si>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</si>
  <si>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</si>
  <si>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</si>
  <si>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</si>
  <si>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</si>
  <si>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</si>
  <si>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</si>
  <si>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</si>
  <si>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</si>
  <si>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</si>
  <si>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</si>
  <si>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</si>
  <si>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</si>
  <si>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</si>
  <si>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</si>
  <si>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</si>
  <si>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</si>
  <si>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</si>
  <si>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</si>
  <si>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</si>
  <si>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</si>
  <si>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</si>
  <si>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</si>
  <si>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</si>
  <si>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</si>
  <si>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</si>
  <si>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</si>
  <si>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</si>
  <si>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</si>
  <si>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</si>
  <si>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</si>
  <si>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</si>
  <si>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</si>
  <si>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</si>
  <si>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</si>
  <si>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</si>
  <si>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</si>
  <si>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</si>
  <si>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</si>
  <si>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</si>
  <si>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</si>
  <si>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</si>
  <si>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</si>
  <si>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</si>
  <si>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</si>
  <si>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</si>
  <si>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</si>
  <si>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</si>
  <si>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</si>
  <si>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</si>
  <si>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</si>
  <si>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</si>
  <si>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</si>
  <si>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</si>
  <si>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</si>
  <si>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</si>
  <si>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</si>
  <si>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</si>
  <si>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</si>
  <si>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</si>
  <si>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</si>
  <si>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</si>
  <si>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</si>
  <si>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</si>
  <si>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</si>
  <si>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</si>
  <si>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</si>
  <si>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</si>
  <si>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</si>
  <si>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</si>
  <si>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</si>
  <si>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</si>
  <si>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</si>
  <si>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</si>
  <si>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</si>
  <si>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</si>
  <si>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</si>
  <si>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</si>
  <si>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</si>
  <si>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</si>
  <si>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</si>
  <si>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</si>
  <si>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</si>
  <si>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</si>
  <si>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</si>
  <si>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</si>
  <si>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</si>
  <si>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</si>
  <si>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</si>
  <si>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</si>
  <si>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</si>
  <si>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</si>
  <si>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</si>
  <si>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</si>
  <si>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</si>
  <si>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</si>
  <si>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</si>
  <si>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</si>
  <si>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</si>
  <si>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</si>
  <si>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</si>
  <si>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</si>
  <si>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</si>
  <si>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</si>
  <si>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</si>
  <si>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</si>
  <si>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</si>
  <si>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</si>
  <si>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</si>
  <si>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</si>
  <si>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</si>
  <si>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</si>
  <si>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</si>
  <si>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</si>
  <si>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</si>
  <si>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</si>
  <si>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</si>
  <si>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</si>
  <si>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</si>
  <si>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</si>
  <si>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</si>
  <si>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</si>
  <si>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</si>
  <si>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</si>
  <si>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</si>
  <si>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</si>
  <si>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</si>
  <si>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</si>
  <si>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</si>
  <si>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</si>
  <si>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</si>
  <si>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</si>
  <si>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</si>
  <si>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</si>
  <si>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</si>
  <si>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</si>
  <si>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</si>
  <si>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</si>
  <si>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</si>
  <si>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</si>
  <si>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</si>
  <si>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</si>
  <si>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</si>
  <si>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</si>
  <si>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</si>
  <si>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</si>
  <si>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</si>
  <si>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</si>
  <si>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</si>
  <si>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</si>
  <si>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</si>
  <si>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</si>
  <si>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</si>
  <si>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</si>
  <si>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</si>
  <si>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</si>
  <si>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</si>
  <si>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</si>
  <si>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</si>
  <si>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</si>
  <si>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</si>
  <si>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</si>
  <si>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</si>
  <si>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</si>
  <si>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</si>
  <si>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</si>
  <si>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</si>
  <si>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</si>
  <si>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</si>
  <si>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</si>
  <si>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</si>
  <si>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</si>
  <si>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</si>
  <si>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</si>
  <si>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</si>
  <si>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</si>
  <si>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</si>
  <si>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</si>
  <si>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</si>
  <si>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</si>
  <si>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</si>
  <si>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</si>
  <si>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</si>
  <si>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</si>
  <si>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</si>
  <si>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</si>
  <si>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</si>
  <si>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</si>
  <si>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</si>
  <si>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</si>
  <si>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</si>
  <si>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</si>
  <si>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</si>
  <si>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</si>
  <si>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</si>
  <si>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</si>
  <si>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</si>
  <si>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</si>
  <si>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</si>
  <si>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</si>
  <si>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</si>
  <si>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</si>
  <si>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</si>
  <si>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</si>
  <si>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</si>
  <si>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</si>
  <si>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</si>
  <si>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</si>
  <si>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</si>
  <si>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</si>
  <si>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</si>
  <si>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</si>
  <si>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</si>
  <si>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</si>
  <si>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</si>
  <si>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</si>
  <si>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</si>
  <si>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</si>
  <si>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</si>
  <si>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</si>
  <si>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</si>
  <si>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</si>
  <si>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</si>
  <si>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</si>
  <si>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</si>
  <si>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</si>
  <si>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</si>
  <si>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</si>
  <si>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</si>
  <si>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</si>
  <si>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</si>
  <si>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</si>
  <si>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</si>
  <si>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</si>
  <si>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</si>
  <si>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</si>
  <si>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</si>
  <si>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</si>
  <si>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</si>
  <si>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</si>
  <si>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</si>
  <si>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</si>
  <si>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</si>
  <si>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</si>
  <si>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</si>
  <si>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</si>
  <si>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</si>
  <si>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</si>
  <si>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</si>
  <si>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</si>
  <si>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</si>
  <si>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</si>
  <si>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</si>
  <si>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</si>
  <si>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</si>
  <si>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</si>
  <si>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</si>
  <si>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</si>
  <si>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</si>
  <si>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</si>
  <si>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</si>
  <si>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</si>
  <si>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</si>
  <si>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</si>
  <si>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</si>
  <si>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</si>
  <si>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</si>
  <si>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</si>
  <si>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</si>
  <si>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</si>
  <si>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</si>
  <si>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</si>
  <si>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</si>
  <si>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</si>
  <si>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</si>
  <si>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</si>
  <si>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</si>
  <si>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</si>
  <si>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</si>
  <si>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</si>
  <si>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</si>
  <si>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</si>
  <si>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</si>
  <si>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</si>
  <si>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</si>
  <si>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</si>
  <si>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</si>
  <si>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</si>
  <si>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</si>
  <si>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</si>
  <si>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</si>
  <si>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</si>
  <si>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</si>
  <si>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</si>
  <si>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</si>
  <si>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</si>
  <si>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</si>
  <si>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</si>
  <si>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</si>
  <si>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</si>
  <si>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</si>
  <si>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</si>
  <si>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</si>
  <si>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</si>
  <si>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</si>
  <si>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</si>
  <si>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</si>
  <si>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</si>
  <si>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</si>
  <si>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</si>
  <si>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</si>
  <si>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</si>
  <si>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</si>
  <si>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</si>
  <si>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</si>
  <si>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</si>
  <si>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</si>
  <si>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</si>
  <si>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</si>
  <si>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</si>
  <si>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</si>
  <si>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</si>
  <si>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</si>
  <si>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</si>
  <si>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</si>
  <si>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</si>
  <si>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</si>
  <si>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</si>
  <si>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</si>
  <si>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</si>
  <si>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</si>
  <si>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</si>
  <si>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</si>
  <si>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</si>
  <si>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</si>
  <si>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</si>
  <si>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</si>
  <si>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</si>
  <si>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</si>
  <si>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</si>
  <si>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</si>
  <si>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</si>
  <si>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</si>
  <si>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</si>
  <si>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</si>
  <si>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</si>
  <si>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</si>
  <si>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</si>
  <si>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</si>
  <si>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</si>
  <si>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</si>
  <si>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</si>
  <si>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</si>
  <si>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</si>
  <si>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</si>
  <si>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</si>
  <si>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</si>
  <si>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</si>
  <si>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</si>
  <si>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</si>
  <si>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</si>
  <si>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</si>
  <si>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</si>
  <si>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</si>
  <si>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</si>
  <si>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</si>
  <si>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</si>
  <si>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</si>
  <si>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</si>
  <si>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</si>
  <si>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</si>
  <si>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</si>
  <si>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</si>
  <si>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</si>
  <si>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</si>
  <si>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</si>
  <si>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</si>
  <si>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</si>
  <si>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</si>
  <si>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</si>
  <si>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</si>
  <si>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</si>
  <si>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</si>
  <si>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</si>
  <si>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</si>
  <si>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</si>
  <si>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</si>
  <si>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</si>
  <si>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</si>
  <si>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</si>
  <si>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</si>
  <si>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</si>
  <si>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</si>
  <si>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</si>
  <si>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</si>
  <si>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</si>
  <si>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</si>
  <si>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</si>
  <si>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</si>
  <si>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</si>
  <si>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</si>
  <si>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</si>
  <si>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</si>
  <si>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</si>
  <si>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</si>
  <si>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</si>
  <si>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</si>
  <si>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</si>
  <si>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</si>
  <si>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</si>
  <si>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</si>
  <si>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</si>
  <si>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</si>
  <si>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</si>
  <si>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</si>
  <si>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</si>
  <si>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</si>
  <si>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</si>
  <si>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</si>
  <si>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</si>
  <si>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</si>
  <si>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</si>
  <si>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</si>
  <si>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</si>
  <si>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</si>
  <si>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</si>
  <si>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</si>
  <si>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</si>
  <si>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</si>
  <si>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</si>
  <si>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</si>
  <si>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</si>
  <si>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</si>
  <si>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</si>
  <si>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</si>
  <si>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</si>
  <si>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</si>
  <si>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</si>
  <si>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</si>
  <si>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</si>
  <si>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</si>
  <si>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</si>
  <si>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</si>
  <si>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</si>
  <si>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</si>
  <si>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</si>
  <si>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</si>
  <si>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</si>
  <si>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</si>
  <si>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</si>
  <si>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</si>
  <si>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</si>
  <si>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</si>
  <si>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</si>
  <si>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</si>
  <si>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</si>
  <si>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</si>
  <si>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</si>
  <si>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</si>
  <si>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</si>
  <si>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</si>
  <si>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</si>
  <si>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</si>
  <si>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</si>
  <si>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</si>
  <si>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</si>
  <si>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</si>
  <si>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</si>
  <si>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</si>
  <si>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</si>
  <si>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</si>
  <si>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</si>
  <si>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</si>
  <si>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</si>
  <si>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</si>
  <si>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</si>
  <si>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</si>
  <si>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</si>
  <si>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</si>
  <si>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</si>
  <si>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</si>
  <si>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</si>
  <si>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</si>
  <si>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</si>
  <si>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</si>
  <si>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</si>
  <si>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</si>
  <si>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</si>
  <si>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</si>
  <si>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</si>
  <si>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</si>
  <si>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</si>
  <si>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</si>
  <si>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</si>
  <si>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</si>
  <si>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</si>
  <si>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</si>
  <si>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</si>
  <si>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</si>
  <si>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</si>
  <si>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</si>
  <si>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</si>
  <si>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</si>
  <si>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</si>
  <si>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</si>
  <si>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</si>
  <si>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</si>
  <si>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</si>
  <si>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</si>
  <si>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</si>
  <si>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</si>
  <si>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</si>
  <si>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</si>
  <si>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</si>
  <si>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</si>
  <si>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</si>
  <si>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</si>
  <si>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</si>
  <si>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</si>
  <si>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</si>
  <si>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</si>
  <si>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</si>
  <si>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</si>
  <si>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</si>
  <si>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</si>
  <si>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</si>
  <si>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</si>
  <si>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</si>
  <si>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</si>
  <si>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</si>
  <si>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</si>
  <si>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</si>
  <si>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</si>
  <si>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</si>
  <si>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</si>
  <si>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</si>
  <si>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</si>
  <si>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</si>
  <si>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</si>
  <si>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</si>
  <si>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</si>
  <si>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</si>
  <si>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</si>
  <si>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</si>
  <si>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</si>
  <si>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</si>
  <si>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</si>
  <si>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</si>
  <si>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</si>
  <si>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</si>
  <si>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</si>
  <si>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</si>
  <si>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</si>
  <si>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</si>
  <si>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</si>
  <si>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</si>
  <si>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</si>
  <si>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</si>
  <si>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</si>
  <si>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</si>
  <si>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</si>
  <si>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</si>
  <si>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</si>
  <si>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</si>
  <si>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</si>
  <si>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</si>
  <si>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</si>
  <si>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</si>
  <si>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</si>
  <si>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</si>
  <si>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</si>
  <si>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</si>
  <si>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</si>
  <si>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</si>
  <si>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</si>
  <si>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</si>
  <si>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</si>
  <si>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</si>
  <si>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</si>
  <si>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</si>
  <si>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</si>
  <si>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</si>
  <si>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</si>
  <si>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</si>
  <si>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</si>
  <si>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</si>
  <si>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</si>
  <si>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</si>
  <si>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</si>
  <si>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</si>
  <si>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</si>
  <si>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</si>
  <si>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</si>
  <si>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</si>
  <si>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</si>
  <si>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</si>
  <si>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</si>
  <si>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</si>
  <si>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</si>
  <si>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</si>
  <si>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</si>
  <si>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</si>
  <si>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</si>
  <si>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</si>
  <si>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</si>
  <si>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</si>
  <si>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</si>
  <si>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</si>
  <si>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</si>
  <si>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</si>
  <si>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</si>
  <si>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</si>
  <si>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</si>
  <si>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</si>
  <si>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</si>
  <si>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</si>
  <si>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</si>
  <si>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</si>
  <si>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</si>
  <si>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</si>
  <si>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</si>
  <si>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</si>
  <si>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</si>
  <si>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</si>
  <si>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</si>
  <si>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</si>
  <si>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</si>
  <si>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</si>
  <si>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</si>
  <si>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</si>
  <si>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</si>
  <si>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</si>
  <si>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</si>
  <si>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</si>
  <si>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</si>
  <si>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</si>
  <si>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</si>
  <si>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</si>
  <si>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</si>
  <si>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</si>
  <si>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</si>
  <si>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</si>
  <si>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</si>
  <si>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</si>
  <si>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</si>
  <si>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</si>
  <si>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</si>
  <si>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</si>
  <si>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</si>
  <si>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</si>
  <si>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</si>
  <si>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</si>
  <si>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</si>
  <si>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</si>
  <si>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</si>
  <si>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</si>
  <si>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</si>
  <si>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</si>
  <si>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</si>
  <si>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</si>
  <si>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</si>
  <si>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</si>
  <si>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</si>
  <si>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</si>
  <si>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</si>
  <si>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</si>
  <si>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</si>
  <si>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</si>
  <si>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</si>
  <si>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</si>
  <si>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</si>
  <si>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</si>
  <si>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</si>
  <si>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</si>
  <si>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</si>
  <si>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</si>
  <si>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</si>
  <si>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</si>
  <si>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</si>
  <si>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</si>
  <si>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</si>
  <si>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</si>
  <si>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</si>
  <si>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</si>
  <si>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</si>
  <si>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</si>
  <si>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</si>
  <si>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</si>
  <si>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</si>
  <si>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</si>
  <si>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</si>
  <si>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</si>
  <si>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</si>
  <si>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</si>
  <si>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</si>
  <si>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</si>
  <si>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</si>
  <si>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</si>
  <si>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</si>
  <si>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</si>
  <si>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</si>
  <si>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</si>
  <si>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</si>
  <si>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</si>
  <si>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</si>
  <si>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</si>
  <si>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</si>
  <si>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</si>
  <si>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</si>
  <si>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</si>
  <si>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</si>
  <si>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</si>
  <si>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</si>
  <si>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</si>
  <si>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</si>
  <si>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</si>
  <si>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</si>
  <si>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</si>
  <si>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</si>
  <si>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</si>
  <si>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</si>
  <si>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</si>
  <si>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</si>
  <si>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</si>
  <si>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</si>
  <si>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</si>
  <si>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</si>
  <si>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</si>
  <si>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</si>
  <si>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</si>
  <si>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</si>
  <si>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</si>
  <si>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</si>
  <si>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</si>
  <si>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</si>
  <si>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</si>
  <si>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</si>
  <si>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</si>
  <si>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</si>
  <si>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</si>
  <si>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</si>
  <si>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</si>
  <si>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</si>
  <si>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</si>
  <si>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</si>
  <si>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</si>
  <si>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</si>
  <si>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</si>
  <si>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</si>
  <si>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</si>
  <si>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</si>
  <si>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</si>
  <si>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</si>
  <si>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</si>
  <si>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</si>
  <si>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</si>
  <si>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</si>
  <si>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</si>
  <si>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</si>
  <si>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</si>
  <si>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</si>
  <si>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</si>
  <si>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</si>
  <si>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</si>
  <si>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</si>
  <si>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</si>
  <si>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</si>
  <si>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</si>
  <si>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</si>
  <si>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</si>
  <si>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</si>
  <si>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</si>
  <si>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</si>
  <si>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</si>
  <si>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</si>
  <si>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</si>
  <si>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</si>
  <si>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</si>
  <si>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</si>
  <si>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</si>
  <si>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</si>
  <si>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</si>
  <si>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</si>
  <si>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</si>
  <si>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</si>
  <si>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</si>
  <si>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</si>
  <si>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</si>
  <si>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</si>
  <si>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</si>
  <si>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</si>
  <si>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</si>
  <si>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</si>
  <si>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</si>
  <si>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</si>
  <si>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</si>
  <si>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</si>
  <si>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</si>
  <si>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</si>
  <si>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</si>
  <si>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</si>
  <si>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</si>
  <si>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</si>
  <si>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</si>
  <si>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</si>
  <si>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</si>
  <si>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</si>
  <si>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</si>
  <si>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</si>
  <si>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</si>
  <si>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</si>
  <si>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</si>
  <si>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</si>
  <si>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</si>
  <si>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</si>
  <si>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</si>
  <si>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</si>
  <si>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</si>
  <si>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</si>
  <si>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</si>
  <si>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</si>
  <si>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</si>
  <si>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</si>
  <si>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</si>
  <si>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</si>
  <si>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</si>
  <si>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</si>
  <si>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</si>
  <si>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</si>
  <si>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</si>
  <si>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</si>
  <si>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</si>
  <si>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</si>
  <si>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</si>
  <si>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</si>
  <si>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</si>
  <si>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</si>
  <si>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</si>
  <si>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</si>
  <si>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</si>
  <si>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</si>
  <si>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</si>
  <si>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</si>
  <si>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</si>
  <si>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</si>
  <si>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</si>
  <si>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</si>
  <si>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</si>
  <si>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</si>
  <si>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</si>
  <si>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</si>
  <si>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</si>
  <si>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</si>
  <si>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</si>
  <si>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</si>
  <si>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</si>
  <si>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</si>
  <si>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</si>
  <si>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</si>
  <si>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</si>
  <si>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</si>
  <si>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</si>
  <si>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</si>
  <si>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</si>
  <si>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</si>
  <si>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</si>
  <si>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</si>
  <si>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</si>
  <si>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</si>
  <si>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</si>
  <si>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</si>
  <si>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</si>
  <si>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</si>
  <si>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</si>
  <si>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</si>
  <si>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</si>
  <si>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</si>
  <si>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</si>
  <si>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</si>
  <si>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</si>
  <si>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</si>
  <si>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</si>
  <si>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</si>
  <si>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</si>
  <si>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</si>
  <si>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</si>
  <si>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</si>
  <si>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</si>
  <si>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</si>
  <si>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</si>
  <si>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</si>
  <si>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</si>
  <si>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</si>
  <si>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</si>
  <si>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</si>
  <si>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</si>
  <si>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</si>
  <si>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</si>
  <si>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</si>
  <si>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</si>
  <si>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</si>
  <si>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</si>
  <si>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</si>
  <si>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</si>
  <si>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</si>
  <si>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</si>
  <si>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</si>
  <si>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</si>
  <si>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</si>
  <si>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</si>
  <si>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</si>
  <si>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</si>
  <si>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</si>
  <si>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</si>
  <si>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</si>
  <si>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</si>
  <si>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</si>
  <si>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</si>
  <si>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</si>
  <si>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</si>
  <si>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</si>
  <si>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</si>
  <si>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</si>
  <si>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</si>
  <si>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</si>
  <si>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</si>
  <si>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</si>
  <si>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</si>
  <si>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</si>
  <si>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</si>
  <si>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</si>
  <si>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</si>
  <si>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</si>
  <si>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</si>
  <si>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</si>
  <si>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</si>
  <si>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</si>
  <si>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</si>
  <si>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</si>
  <si>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</si>
  <si>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</si>
  <si>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</si>
  <si>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</si>
  <si>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</si>
  <si>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</si>
  <si>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</si>
  <si>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</si>
  <si>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</si>
  <si>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</si>
  <si>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</si>
  <si>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</si>
  <si>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</si>
  <si>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</si>
  <si>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</si>
  <si>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</si>
  <si>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</si>
  <si>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</si>
  <si>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</si>
  <si>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</si>
  <si>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</si>
  <si>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</si>
  <si>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</si>
  <si>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</si>
  <si>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</si>
  <si>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</si>
  <si>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</si>
  <si>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</si>
  <si>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</si>
  <si>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</si>
  <si>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</si>
  <si>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</si>
  <si>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</si>
  <si>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</si>
  <si>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</si>
  <si>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</si>
  <si>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</si>
  <si>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</si>
  <si>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</si>
  <si>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</si>
  <si>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</si>
  <si>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</si>
  <si>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</si>
  <si>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</si>
  <si>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</si>
  <si>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</si>
  <si>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</si>
  <si>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</si>
  <si>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</si>
  <si>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</si>
  <si>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</si>
  <si>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</si>
  <si>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</si>
  <si>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</si>
  <si>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</si>
  <si>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</si>
  <si>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</si>
  <si>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</si>
  <si>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</si>
  <si>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</si>
  <si>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</si>
  <si>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</si>
  <si>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</si>
  <si>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</si>
  <si>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</si>
  <si>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</si>
  <si>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</si>
  <si>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</si>
  <si>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</si>
  <si>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</si>
  <si>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</si>
  <si>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</si>
  <si>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</si>
  <si>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</si>
  <si>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</si>
  <si>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</si>
  <si>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</si>
  <si>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</si>
  <si>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</si>
  <si>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</si>
  <si>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</si>
  <si>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</si>
  <si>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</si>
  <si>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</si>
  <si>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</si>
  <si>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</si>
  <si>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</si>
  <si>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</si>
  <si>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</si>
  <si>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</si>
  <si>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</si>
  <si>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</si>
  <si>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</si>
  <si>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</si>
  <si>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</si>
  <si>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</si>
  <si>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</si>
  <si>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</si>
  <si>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</si>
  <si>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</si>
  <si>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</si>
  <si>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</si>
  <si>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</si>
  <si>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</si>
  <si>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</si>
  <si>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</si>
  <si>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</si>
  <si>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</si>
  <si>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</si>
  <si>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</si>
  <si>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</si>
  <si>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</si>
  <si>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</si>
  <si>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</si>
  <si>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</si>
  <si>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</si>
  <si>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</si>
  <si>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</si>
  <si>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</si>
  <si>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</si>
  <si>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</si>
  <si>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</si>
  <si>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</si>
  <si>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</si>
  <si>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</si>
  <si>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</si>
  <si>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</si>
  <si>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</si>
  <si>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</si>
  <si>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</si>
  <si>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</si>
  <si>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</si>
  <si>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</si>
  <si>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</si>
  <si>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</si>
  <si>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</si>
  <si>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</si>
  <si>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</si>
  <si>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</si>
  <si>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</si>
  <si>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</si>
  <si>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</si>
  <si>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</si>
  <si>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</si>
  <si>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</si>
  <si>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</si>
  <si>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</si>
  <si>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</si>
  <si>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</si>
  <si>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</si>
  <si>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</si>
  <si>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</si>
  <si>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</si>
  <si>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</si>
  <si>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</si>
  <si>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</si>
  <si>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</si>
  <si>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</si>
  <si>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</si>
  <si>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</si>
  <si>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</si>
  <si>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</si>
  <si>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</si>
  <si>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</si>
  <si>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</si>
  <si>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</si>
  <si>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</si>
  <si>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</si>
  <si>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</si>
  <si>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</si>
  <si>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</si>
  <si>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</si>
  <si>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</si>
  <si>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</si>
  <si>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</si>
  <si>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</si>
  <si>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</si>
  <si>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</si>
  <si>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</si>
  <si>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</si>
  <si>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</si>
  <si>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</si>
  <si>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</si>
  <si>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</si>
  <si>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</si>
  <si>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</si>
  <si>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</si>
  <si>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</si>
  <si>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</si>
  <si>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</si>
  <si>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</si>
  <si>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</si>
  <si>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</si>
  <si>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</si>
  <si>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</si>
  <si>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</si>
  <si>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</si>
  <si>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</si>
  <si>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</si>
  <si>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</si>
  <si>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</si>
  <si>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</si>
  <si>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</si>
  <si>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</si>
  <si>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</si>
  <si>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</si>
  <si>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</si>
  <si>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</si>
  <si>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</si>
  <si>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</si>
  <si>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</si>
  <si>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</si>
  <si>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</si>
  <si>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</si>
  <si>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</si>
  <si>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</si>
  <si>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</si>
  <si>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</si>
  <si>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</si>
  <si>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</si>
  <si>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</si>
  <si>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</si>
  <si>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</si>
  <si>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</si>
  <si>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</si>
  <si>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</si>
  <si>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</si>
  <si>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</si>
  <si>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</si>
  <si>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</si>
  <si>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</si>
  <si>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</si>
  <si>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</si>
  <si>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</si>
  <si>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</si>
  <si>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</si>
  <si>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</si>
  <si>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</si>
  <si>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</si>
  <si>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</si>
  <si>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</si>
  <si>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</si>
  <si>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</si>
  <si>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</si>
  <si>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</si>
  <si>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</si>
  <si>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</si>
  <si>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</si>
  <si>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</si>
  <si>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</si>
  <si>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</si>
  <si>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</si>
  <si>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</si>
  <si>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</si>
  <si>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</si>
  <si>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</si>
  <si>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</si>
  <si>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</si>
  <si>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</si>
  <si>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</si>
  <si>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</si>
  <si>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</si>
  <si>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</si>
  <si>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</si>
  <si>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</si>
  <si>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</si>
  <si>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</si>
  <si>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</si>
  <si>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</si>
  <si>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</si>
  <si>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</si>
  <si>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</si>
  <si>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</si>
  <si>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</si>
  <si>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</si>
  <si>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</si>
  <si>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</si>
  <si>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</si>
  <si>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</si>
  <si>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</si>
  <si>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</si>
  <si>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</si>
  <si>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</si>
  <si>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</si>
  <si>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</si>
  <si>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</si>
  <si>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</si>
  <si>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</si>
  <si>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</si>
  <si>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</si>
  <si>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</si>
  <si>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</si>
  <si>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</si>
  <si>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</si>
  <si>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</si>
  <si>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</si>
  <si>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</si>
  <si>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</si>
  <si>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</si>
  <si>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</si>
  <si>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</si>
  <si>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</si>
  <si>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</si>
  <si>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</si>
  <si>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</si>
  <si>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</si>
  <si>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</si>
  <si>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</si>
  <si>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</si>
  <si>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</si>
  <si>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</si>
  <si>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</si>
  <si>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</si>
  <si>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</si>
  <si>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</si>
  <si>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</si>
  <si>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</si>
  <si>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</si>
  <si>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</si>
  <si>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</si>
  <si>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</si>
  <si>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</si>
  <si>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</si>
  <si>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</si>
  <si>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</si>
  <si>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</si>
  <si>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</si>
  <si>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</si>
  <si>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</si>
  <si>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</si>
  <si>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</si>
  <si>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</si>
  <si>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</si>
  <si>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</si>
  <si>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</si>
  <si>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</si>
  <si>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</si>
  <si>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</si>
  <si>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</si>
  <si>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</si>
  <si>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</si>
  <si>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</si>
  <si>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</si>
  <si>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</si>
  <si>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</si>
  <si>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</si>
  <si>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</si>
  <si>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</si>
  <si>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</si>
  <si>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</si>
  <si>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</si>
  <si>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</si>
  <si>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</si>
  <si>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</si>
  <si>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</si>
  <si>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</si>
  <si>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</si>
  <si>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</si>
  <si>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</si>
  <si>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</si>
  <si>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</si>
  <si>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</si>
  <si>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</si>
  <si>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</si>
  <si>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</si>
  <si>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</si>
  <si>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</si>
  <si>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</si>
  <si>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</si>
  <si>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</si>
  <si>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</si>
  <si>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</si>
  <si>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</si>
  <si>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</si>
  <si>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</si>
  <si>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</si>
  <si>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</si>
  <si>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</si>
  <si>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</si>
  <si>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</si>
  <si>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</si>
  <si>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</si>
  <si>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</si>
  <si>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</si>
  <si>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</si>
  <si>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</si>
  <si>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</si>
  <si>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</si>
  <si>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</si>
  <si>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</si>
  <si>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</si>
  <si>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</si>
  <si>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</si>
  <si>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</si>
  <si>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</si>
  <si>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</si>
  <si>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</si>
  <si>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</si>
  <si>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</si>
  <si>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</si>
  <si>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</si>
  <si>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</si>
  <si>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</si>
  <si>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</si>
  <si>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</si>
  <si>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</si>
  <si>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</si>
  <si>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</si>
  <si>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</si>
  <si>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</si>
  <si>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</si>
  <si>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</si>
  <si>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</si>
  <si>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</si>
  <si>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</si>
  <si>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</si>
  <si>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</si>
  <si>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</si>
  <si>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</si>
  <si>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</si>
  <si>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</si>
  <si>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</si>
  <si>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</si>
  <si>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</si>
  <si>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</si>
  <si>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</si>
  <si>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</si>
  <si>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</si>
  <si>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</si>
  <si>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</si>
  <si>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</si>
  <si>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</si>
  <si>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</si>
  <si>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</si>
  <si>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</si>
  <si>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</si>
  <si>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</si>
  <si>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</si>
  <si>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</si>
  <si>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</si>
  <si>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</si>
  <si>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</si>
  <si>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</si>
  <si>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</si>
  <si>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</si>
  <si>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</si>
  <si>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</si>
  <si>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</si>
  <si>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</si>
  <si>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</si>
  <si>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</si>
  <si>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</si>
  <si>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</si>
  <si>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</si>
  <si>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</si>
  <si>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</si>
  <si>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</si>
  <si>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</si>
  <si>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</si>
  <si>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</si>
  <si>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</si>
  <si>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</si>
  <si>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</si>
  <si>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</si>
  <si>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</si>
  <si>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</si>
  <si>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</si>
  <si>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</si>
  <si>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</si>
  <si>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</si>
  <si>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</si>
  <si>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</si>
  <si>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</si>
  <si>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</si>
  <si>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</si>
  <si>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</si>
  <si>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</si>
  <si>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</si>
  <si>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</si>
  <si>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</si>
  <si>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</si>
  <si>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</si>
  <si>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</si>
  <si>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</si>
  <si>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</si>
  <si>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</si>
  <si>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</si>
  <si>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</si>
  <si>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</si>
  <si>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</si>
  <si>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</si>
  <si>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</si>
  <si>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</si>
  <si>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</si>
  <si>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</si>
  <si>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</si>
  <si>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</si>
  <si>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</si>
  <si>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</si>
  <si>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</si>
  <si>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</si>
  <si>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</si>
  <si>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</si>
  <si>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</si>
  <si>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</si>
  <si>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</si>
  <si>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</si>
  <si>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</si>
  <si>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</si>
  <si>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</si>
  <si>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</si>
  <si>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</si>
  <si>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</si>
  <si>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</si>
  <si>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</si>
  <si>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</si>
  <si>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</si>
  <si>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</si>
  <si>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</si>
  <si>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</si>
  <si>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</si>
  <si>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</si>
  <si>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</si>
  <si>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</si>
  <si>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</si>
  <si>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</si>
  <si>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</si>
  <si>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</si>
  <si>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</si>
  <si>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</si>
  <si>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</si>
  <si>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</si>
  <si>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</si>
  <si>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</si>
  <si>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</si>
  <si>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</si>
  <si>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</si>
  <si>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</si>
  <si>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</si>
  <si>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</si>
  <si>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</si>
  <si>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</si>
  <si>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</si>
  <si>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</si>
  <si>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</si>
  <si>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</si>
  <si>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</si>
  <si>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</si>
  <si>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</si>
  <si>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</si>
  <si>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</si>
  <si>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</si>
  <si>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</si>
  <si>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</si>
  <si>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</si>
  <si>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</si>
  <si>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</si>
  <si>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</si>
  <si>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</si>
  <si>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</si>
  <si>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</si>
  <si>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</si>
  <si>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</si>
  <si>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</si>
  <si>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</si>
  <si>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</si>
  <si>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</si>
  <si>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</si>
  <si>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</si>
  <si>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</si>
  <si>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</si>
  <si>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</si>
  <si>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</si>
  <si>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</si>
  <si>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</si>
  <si>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</si>
  <si>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</si>
  <si>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</si>
  <si>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</si>
  <si>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</si>
  <si>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</si>
  <si>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</si>
  <si>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</si>
  <si>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</si>
  <si>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</si>
  <si>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</si>
  <si>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</si>
  <si>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</si>
  <si>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</si>
  <si>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</si>
  <si>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</si>
  <si>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</si>
  <si>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</si>
  <si>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</si>
  <si>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</si>
  <si>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</si>
  <si>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</si>
  <si>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</si>
  <si>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</si>
  <si>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</si>
  <si>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</si>
  <si>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</si>
  <si>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</si>
  <si>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</si>
  <si>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</si>
  <si>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</si>
  <si>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</si>
  <si>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</si>
  <si>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</si>
  <si>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</si>
  <si>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</si>
  <si>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</si>
  <si>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</si>
  <si>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</si>
  <si>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</si>
  <si>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</si>
  <si>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</si>
  <si>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</si>
  <si>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</si>
  <si>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</si>
  <si>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</si>
  <si>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</si>
  <si>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</si>
  <si>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</si>
  <si>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</si>
  <si>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</si>
  <si>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</si>
  <si>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</si>
  <si>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</si>
  <si>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</si>
  <si>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</si>
  <si>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</si>
  <si>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</si>
  <si>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</si>
  <si>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</si>
  <si>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</si>
  <si>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</si>
  <si>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</si>
  <si>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</si>
  <si>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</si>
  <si>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</si>
  <si>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</si>
  <si>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</si>
  <si>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</si>
  <si>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</si>
  <si>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</si>
  <si>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</si>
  <si>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</si>
  <si>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</si>
  <si>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</si>
  <si>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</si>
  <si>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</si>
  <si>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</si>
  <si>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</si>
  <si>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</si>
  <si>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</si>
  <si>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</si>
  <si>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</si>
  <si>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</si>
  <si>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</si>
  <si>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</si>
  <si>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</si>
  <si>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</si>
  <si>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</si>
  <si>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</si>
  <si>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</si>
  <si>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</si>
  <si>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</si>
  <si>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</si>
  <si>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</si>
  <si>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</si>
  <si>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</si>
  <si>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</si>
  <si>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</si>
  <si>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</si>
  <si>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</si>
  <si>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</si>
  <si>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</si>
  <si>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</si>
  <si>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</si>
  <si>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</si>
  <si>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</si>
  <si>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</si>
  <si>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</si>
  <si>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</si>
  <si>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</si>
  <si>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</si>
  <si>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</si>
  <si>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</si>
  <si>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</si>
  <si>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</si>
  <si>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</si>
  <si>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</si>
  <si>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</si>
  <si>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</si>
  <si>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</si>
  <si>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</si>
  <si>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</si>
  <si>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</si>
  <si>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</si>
  <si>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</si>
  <si>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</si>
  <si>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</si>
  <si>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</si>
  <si>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</si>
  <si>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</si>
  <si>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</si>
  <si>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</si>
  <si>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</si>
  <si>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</si>
  <si>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</si>
  <si>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</si>
  <si>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</si>
  <si>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</si>
  <si>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</si>
  <si>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</si>
  <si>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</si>
  <si>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</si>
  <si>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</si>
  <si>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</si>
  <si>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</si>
  <si>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</si>
  <si>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</si>
  <si>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</si>
  <si>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</si>
  <si>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</si>
  <si>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</si>
  <si>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</si>
  <si>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</si>
  <si>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</si>
  <si>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</si>
  <si>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</si>
  <si>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</si>
  <si>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</si>
  <si>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</si>
  <si>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</si>
  <si>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</si>
  <si>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</si>
  <si>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</si>
  <si>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</si>
  <si>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</si>
  <si>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</si>
  <si>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</si>
  <si>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</si>
  <si>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</si>
  <si>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</si>
  <si>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</si>
  <si>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</si>
  <si>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</si>
  <si>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</si>
  <si>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</si>
  <si>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</si>
  <si>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</si>
  <si>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</si>
  <si>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</si>
  <si>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</si>
  <si>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</si>
  <si>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</si>
  <si>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</si>
  <si>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</si>
  <si>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</si>
  <si>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</si>
  <si>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</si>
  <si>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</si>
  <si>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</si>
  <si>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</si>
  <si>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</si>
  <si>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</si>
  <si>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</si>
  <si>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</si>
  <si>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</si>
  <si>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</si>
  <si>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</si>
  <si>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</si>
  <si>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</si>
  <si>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</si>
  <si>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</si>
  <si>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</si>
  <si>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</si>
  <si>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</si>
  <si>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</si>
  <si>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</si>
  <si>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</si>
  <si>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</si>
  <si>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</si>
  <si>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</si>
  <si>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</si>
  <si>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</si>
  <si>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</si>
  <si>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</si>
  <si>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</si>
  <si>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</si>
  <si>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</si>
  <si>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</si>
  <si>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</si>
  <si>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</si>
  <si>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</si>
  <si>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</si>
  <si>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</si>
  <si>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</si>
  <si>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</si>
  <si>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</si>
  <si>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</si>
  <si>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</si>
  <si>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</si>
  <si>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</si>
  <si>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</si>
  <si>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</si>
  <si>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</si>
  <si>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</si>
  <si>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</si>
  <si>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</si>
  <si>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</si>
  <si>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</si>
  <si>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</si>
  <si>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</si>
  <si>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</si>
  <si>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</si>
  <si>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</si>
  <si>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</si>
  <si>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</si>
  <si>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</si>
  <si>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</si>
  <si>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</si>
  <si>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</si>
  <si>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</si>
  <si>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</si>
  <si>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</si>
  <si>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</si>
  <si>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</si>
  <si>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</si>
  <si>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</si>
  <si>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</si>
  <si>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</si>
  <si>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</si>
  <si>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</si>
  <si>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</si>
  <si>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</si>
  <si>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</si>
  <si>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</si>
  <si>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</si>
  <si>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</si>
  <si>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</si>
  <si>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</si>
  <si>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</si>
  <si>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</si>
  <si>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</si>
  <si>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</si>
  <si>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</si>
  <si>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</si>
  <si>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</si>
  <si>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</si>
  <si>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</si>
  <si>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</si>
  <si>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</si>
  <si>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</si>
  <si>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</si>
  <si>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</si>
  <si>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</si>
  <si>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</si>
  <si>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</si>
  <si>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</si>
  <si>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</si>
  <si>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</si>
  <si>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</si>
  <si>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</si>
  <si>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</si>
  <si>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</si>
  <si>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</si>
  <si>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</si>
  <si>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</si>
  <si>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</si>
  <si>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</si>
  <si>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</si>
  <si>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</si>
  <si>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</si>
  <si>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</si>
  <si>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</si>
  <si>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</si>
  <si>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</si>
  <si>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</si>
  <si>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</si>
  <si>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</si>
  <si>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</si>
  <si>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</si>
  <si>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</si>
  <si>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</si>
  <si>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</si>
  <si>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</si>
  <si>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</si>
  <si>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</si>
  <si>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</si>
  <si>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</si>
  <si>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</si>
  <si>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</si>
  <si>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</si>
  <si>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</si>
  <si>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</si>
  <si>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</si>
  <si>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</si>
  <si>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</si>
  <si>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</si>
  <si>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</si>
  <si>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</si>
  <si>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</si>
  <si>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</si>
  <si>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</si>
  <si>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</si>
  <si>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</si>
  <si>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</si>
  <si>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</si>
  <si>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</si>
  <si>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</si>
  <si>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</si>
  <si>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</si>
  <si>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</si>
  <si>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</si>
  <si>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</si>
  <si>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</si>
  <si>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</si>
  <si>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</si>
  <si>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</si>
  <si>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</si>
  <si>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</si>
  <si>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</si>
  <si>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</si>
  <si>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</si>
  <si>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</si>
  <si>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</si>
  <si>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</si>
  <si>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</si>
  <si>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</si>
  <si>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</si>
  <si>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</si>
  <si>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</si>
  <si>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</si>
  <si>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</si>
  <si>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</si>
  <si>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</si>
  <si>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</si>
  <si>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</si>
  <si>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</si>
  <si>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</si>
  <si>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</si>
  <si>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</si>
  <si>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</si>
  <si>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</si>
  <si>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</si>
  <si>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</si>
  <si>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</si>
  <si>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</si>
  <si>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</si>
  <si>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</si>
  <si>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</si>
  <si>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</si>
  <si>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</si>
  <si>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</si>
  <si>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</si>
  <si>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</si>
  <si>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</si>
  <si>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</si>
  <si>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</si>
  <si>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</si>
  <si>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</si>
  <si>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</si>
  <si>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</si>
  <si>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</si>
  <si>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</si>
  <si>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</si>
  <si>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</si>
  <si>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</si>
  <si>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</si>
  <si>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</si>
  <si>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</si>
  <si>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</si>
  <si>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</si>
  <si>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</si>
  <si>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</si>
  <si>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</si>
  <si>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</si>
  <si>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</si>
  <si>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</si>
  <si>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</si>
  <si>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</si>
  <si>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</si>
  <si>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</si>
  <si>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</si>
  <si>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</si>
  <si>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</si>
  <si>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</si>
  <si>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</si>
  <si>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</si>
  <si>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</si>
  <si>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</si>
  <si>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</si>
  <si>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</si>
  <si>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</si>
  <si>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</si>
  <si>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</si>
  <si>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</si>
  <si>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</si>
  <si>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</si>
  <si>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</si>
  <si>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</si>
  <si>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</si>
  <si>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</si>
  <si>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</si>
  <si>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</si>
  <si>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</si>
  <si>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</si>
  <si>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</si>
  <si>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</si>
  <si>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</si>
  <si>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</si>
  <si>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</si>
  <si>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</si>
  <si>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</si>
  <si>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</si>
  <si>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</si>
  <si>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</si>
  <si>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</si>
  <si>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</si>
  <si>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</si>
  <si>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</si>
  <si>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</si>
  <si>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</si>
  <si>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</si>
  <si>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</si>
  <si>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</si>
  <si>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</si>
  <si>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</si>
  <si>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</si>
  <si>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</si>
  <si>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</si>
  <si>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</si>
  <si>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</si>
  <si>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TT-20251022-01003 / no pcm</t>
  </si>
  <si>
    <t>site down again , 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</si>
  <si>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</si>
  <si>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</si>
  <si>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</si>
  <si>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</si>
  <si>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</si>
  <si>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</si>
  <si>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</si>
  <si>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</si>
  <si>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</si>
  <si>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</si>
  <si>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</si>
  <si>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</si>
  <si>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</si>
  <si>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</si>
  <si>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</si>
  <si>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</si>
  <si>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</si>
  <si>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</si>
  <si>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</si>
  <si>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</si>
  <si>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</si>
  <si>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</si>
  <si>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</si>
  <si>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</si>
  <si>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</si>
  <si>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</si>
  <si>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</si>
  <si>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</si>
  <si>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</si>
  <si>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</si>
  <si>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</si>
  <si>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</si>
  <si>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</si>
  <si>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</si>
  <si>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</si>
  <si>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</si>
  <si>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</si>
  <si>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</si>
  <si>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</si>
  <si>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</si>
  <si>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</si>
  <si>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</si>
  <si>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</si>
  <si>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</si>
  <si>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</si>
  <si>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</si>
  <si>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</si>
  <si>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</si>
  <si>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</si>
  <si>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</si>
  <si>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</si>
  <si>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</si>
  <si>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</si>
  <si>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</si>
  <si>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</si>
  <si>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</si>
  <si>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</si>
  <si>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</si>
  <si>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</si>
  <si>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</si>
  <si>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</si>
  <si>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</si>
  <si>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</si>
  <si>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</si>
  <si>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</si>
  <si>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</si>
  <si>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</si>
  <si>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</si>
  <si>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</si>
  <si>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</si>
  <si>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</si>
  <si>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</si>
  <si>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</si>
  <si>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</si>
  <si>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</si>
  <si>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</si>
  <si>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</si>
  <si>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</si>
  <si>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</si>
  <si>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</si>
  <si>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</si>
  <si>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</si>
  <si>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</si>
  <si>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</si>
  <si>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PCM-20251023-00000092</t>
  </si>
  <si>
    <t>Team on the way ETA 210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</si>
  <si>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</si>
  <si>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</si>
  <si>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</si>
  <si>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</si>
  <si>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</si>
  <si>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</si>
  <si>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</si>
  <si>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</si>
  <si>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</si>
  <si>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</si>
  <si>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PCM-20251023-00000088</t>
  </si>
  <si>
    <t>site has access night issue due to located in mountain area , Team will check by early morning</t>
  </si>
  <si>
    <t>TT-20251022-01680</t>
  </si>
  <si>
    <t xml:space="preserve">Team at site connecting PG , after PG connected found rectifire module issue team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</si>
</sst>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290.13188310185069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9.6368946759248502</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15993</v>
      </c>
      <c r="E4" s="137" t="s">
        <v>38998</v>
      </c>
      <c r="F4" s="138"/>
      <c r="G4" s="139">
        <f ca="1">IFERROR(NOW()-F4,"")</f>
        <v>45953.080309027777</v>
      </c>
      <c r="H4" s="138">
        <v>45953.057615740741</v>
      </c>
      <c r="I4" s="136" t="str">
        <f>IFERROR(VLOOKUP(D4,DB!A:F,6,0),"")</f>
        <v>SCECO</v>
      </c>
      <c r="J4" s="136" t="str">
        <f>IFERROR(VLOOKUP(D4,DB!A:G,7,0),"")</f>
        <v>Vandalized+No BB Design</v>
      </c>
      <c r="K4" s="140" t="s">
        <v>39003</v>
      </c>
      <c r="L4" s="141" t="str">
        <f>IFERROR(VLOOKUP(D4,DB!A:I,9,0),"")</f>
        <v>Latis</v>
      </c>
    </row>
    <row r="5" spans="1:15" ht="15" customHeight="1">
      <c r="A5" s="135"/>
      <c r="B5" s="136" t="str">
        <f>IFERROR(VLOOKUP(D5,DB!A:K,11,0),"")</f>
        <v/>
      </c>
      <c r="C5" s="136"/>
      <c r="D5" s="136"/>
      <c r="E5" s="137"/>
      <c r="F5" s="138"/>
      <c r="G5" s="139">
        <f ca="1">IFERROR(NOW()-F5,"")</f>
        <v>45953.080309027777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45953.080309027777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45953.080309027777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45953.080309027777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45953.080309027777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45953.080309027777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45953.080309027777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45953.080309027777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45953.080309027777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45953.080309027777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45953.080309027777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45953.080309027777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45953.080309027777</v>
      </c>
      <c r="H17" s="138"/>
      <c r="I17" s="136" t="str">
        <f>IFERROR(VLOOKUP(D17,DB!A:F,6,0),"")</f>
        <v/>
      </c>
      <c r="J17" s="136" t="str">
        <f>IFERROR(VLOOKUP(D17,DB!A:G,7,0),"")</f>
        <v/>
      </c>
      <c r="K17" s="140"/>
      <c r="L17" s="141" t="str">
        <f>IFERROR(VLOOKUP(D17,DB!A:I,9,0),"")</f>
        <v/>
      </c>
    </row>
    <row r="18" spans="1:12" ht="15" customHeight="1">
      <c r="A18" s="147"/>
      <c r="B18" s="148" t="str">
        <f>IFERROR(VLOOKUP(D18,DB!A:K,11,0),"")</f>
        <v/>
      </c>
      <c r="C18" s="148"/>
      <c r="D18" s="148"/>
      <c r="E18" s="149"/>
      <c r="F18" s="150"/>
      <c r="G18" s="151">
        <f ca="1">IFERROR(NOW()-F18,"")</f>
        <v>45953.080309027777</v>
      </c>
      <c r="H18" s="150"/>
      <c r="I18" s="148" t="str">
        <f>IFERROR(VLOOKUP(D18,DB!A:F,6,0),"")</f>
        <v/>
      </c>
      <c r="J18" s="148" t="str">
        <f>IFERROR(VLOOKUP(D18,DB!A:G,7,0),"")</f>
        <v/>
      </c>
      <c r="K18" s="152"/>
      <c r="L18" s="153" t="str">
        <f>IFERROR(VLOOKUP(D18,DB!A:I,9,0),"")</f>
        <v/>
      </c>
    </row>
    <row r="19" spans="1:12" ht="15" customHeight="1">
      <c r="A19" s="135"/>
      <c r="B19" s="136" t="str">
        <f>IFERROR(VLOOKUP(D19,DB!A:K,11,0),"")</f>
        <v/>
      </c>
      <c r="C19" s="136"/>
      <c r="D19" s="136"/>
      <c r="E19" s="137"/>
      <c r="F19" s="138"/>
      <c r="G19" s="139">
        <f ca="1">IFERROR(NOW()-F19,"")</f>
        <v>45953.080309027777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45953.080309027777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45953.080309027777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45953.080309027777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45953.080309027777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45953.080309027777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45953.080309027777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45953.080309027777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45953.080309027777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45953.080309027777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45953.080309027777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45953.080309027777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45953.080309027777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45953.080309027777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45953.080309027777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45953.080309027777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45953.080309027777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45953.080309027777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45953.080309027777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45953.080309027777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45953.080309027777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45953.080309027777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45953.080309027777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45953.080309027777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45953.080309027777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45953.080309027777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45953.080309027777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45953.080309027777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45953.080309027777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45953.080309027777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45953.080309027777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45953.080309027777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45953.080309027777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45953.080309027777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45953.080309027777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45953.080309027777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45953.080309027777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45953.080309027777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45953.080309027777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45953.080309027777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45953.080309027777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45953.080309027777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45953.080309027777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45953.080309027777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45953.080309027777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45953.080309027777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45953.080309027777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45953.080309027777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45953.080309027777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45953.080309027777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45953.080309027777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45953.080309027777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45953.080309027777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45953.080309027777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45953.080309027777</v>
      </c>
      <c r="H73" s="138"/>
      <c r="I73" s="136" t="str">
        <f>IFERROR(VLOOKUP(D73,DB!A:F,6,0),"")</f>
        <v/>
      </c>
      <c r="J73" s="136" t="str">
        <f>IFERROR(VLOOKUP(D73,DB!A:G,7,0),"")</f>
        <v/>
      </c>
      <c r="K73" s="140"/>
      <c r="L73" s="141" t="str">
        <f>IFERROR(VLOOKUP(D73,DB!A:I,9,0),"")</f>
        <v/>
      </c>
    </row>
    <row r="74" spans="1:12" ht="15" customHeight="1">
      <c r="A74" s="147"/>
      <c r="B74" s="148" t="str">
        <f>IFERROR(VLOOKUP(D74,DB!A:K,11,0),"")</f>
        <v/>
      </c>
      <c r="C74" s="148"/>
      <c r="D74" s="148"/>
      <c r="E74" s="149"/>
      <c r="F74" s="150"/>
      <c r="G74" s="151">
        <f ca="1">IFERROR(NOW()-F74,"")</f>
        <v>45953.080309027777</v>
      </c>
      <c r="H74" s="150"/>
      <c r="I74" s="148" t="str">
        <f>IFERROR(VLOOKUP(D74,DB!A:F,6,0),"")</f>
        <v/>
      </c>
      <c r="J74" s="148" t="str">
        <f>IFERROR(VLOOKUP(D74,DB!A:G,7,0),"")</f>
        <v/>
      </c>
      <c r="K74" s="152"/>
      <c r="L74" s="153" t="str">
        <f>IFERROR(VLOOKUP(D74,DB!A:I,9,0),"")</f>
        <v/>
      </c>
    </row>
  </sheetData>
  <customSheetViews>
    <customSheetView guid="{F6042A99-DD27-4453-835D-0834D95730CC}" filter="1" showAutoFilter="1">
      <pageMargins left="0" right="0" top="0" bottom="0" header="0" footer="0"/>
      <autoFilter ref="B1:M1" xr:uid="{691993B1-3412-4645-A8EB-922E5F4EC423}"/>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128.08047106481536</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116" t="s">
        <v>38998</v>
      </c>
      <c r="F4" s="90">
        <v>45944.495775462965</v>
      </c>
      <c r="G4" s="118">
        <f ca="1">IFERROR(NOW()-F4,"-")</f>
        <v>8.5845335648118635</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45953.080309027777</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45953.080309027777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45953.080309027777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45953.080309027777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45953.080309027777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45953.080309027777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45953.080309027777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45953.080309027777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45953.080309027777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45953.080309027777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45953.080309027777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45953.080309027777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45953.080309027777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45953.080309027777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45953.080309027777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45953.080309027777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45953.080309027777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45953.080309027777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45953.080309027777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45953.080309027777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45953.080309027777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45953.080309027777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45953.080309027777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45953.080309027777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45953.080309027777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45953.080309027777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45953.080309027777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45953.080309027777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45953.080309027777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45953.080309027777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45953.080309027777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45953.080309027777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45953.080309027777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45953.080309027777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45953.080309027777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45953.080309027777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45953.080309027777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45953.080309027777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45953.080309027777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45953.080309027777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45953.080309027777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45953.080309027777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45953.080309027777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45953.080309027777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45953.080309027777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45953.080309027777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45953.080309027777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45953.080309027777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45953.080309027777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45953.080309027777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45953.080309027777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39088</v>
      </c>
      <c r="B2" s="64" t="str">
        <f>IFERROR(VLOOKUP(D2,DB!A:K,11,0),"")</f>
        <v>R3</v>
      </c>
      <c r="C2" s="18">
        <v>1</v>
      </c>
      <c r="D2" s="18" t="s">
        <v>23497</v>
      </c>
      <c r="E2" s="18" t="s">
        <v>38998</v>
      </c>
      <c r="F2" s="22">
        <v>45953.056469907409</v>
      </c>
      <c r="G2" s="21">
        <f t="shared" ref="G2:G29" ca="1" si="0">IFERROR(NOW()-F2,"-")</f>
        <v>2.3839120367483702E-2</v>
      </c>
      <c r="H2" s="164">
        <v>45953.051192129627</v>
      </c>
      <c r="I2" s="19" t="str">
        <f>IFERROR(VLOOKUP(D2,DB!A:F,6,0),"")</f>
        <v>Power Cube</v>
      </c>
      <c r="J2" s="18" t="str">
        <f>IFERROR(VLOOKUP(D2,DB!A:G,7,0),"")</f>
        <v>Vandalized</v>
      </c>
      <c r="K2" s="47" t="s">
        <v>39089</v>
      </c>
      <c r="L2" s="23" t="str">
        <f>IFERROR(VLOOKUP(D2,DB!A:I,9,0),"")</f>
        <v>Latis</v>
      </c>
    </row>
    <row r="3" spans="1:13" ht="15" customHeight="1">
      <c r="A3" s="19"/>
      <c r="B3" s="64" t="str">
        <f>IFERROR(VLOOKUP(D3,DB!A:K,11,0),"")</f>
        <v/>
      </c>
      <c r="C3" s="18"/>
      <c r="D3" s="18"/>
      <c r="E3" s="18"/>
      <c r="F3" s="20"/>
      <c r="G3" s="21">
        <f t="shared" ca="1" si="0"/>
        <v>45953.080309027777</v>
      </c>
      <c r="H3" s="164"/>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45953.080309027777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45953.080309027777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45953.080309027777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45953.080309027777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45953.080309027777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45953.080309027777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45953.080309027777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45953.080309027777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45953.080309027777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45953.080309027777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45953.080309027777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45953.080309027777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45953.080309027777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45953.080309027777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45953.080309027777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45953.080309027777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45953.080309027777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45953.080309027777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45953.080309027777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45953.080309027777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45953.080309027777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45953.080309027777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45953.080309027777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45953.080309027777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45953.080309027777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45953.080309027777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45953.080309027777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45953.080309027777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45953.080309027777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45953.080309027777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45953.080309027777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45953.080309027777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45953.080309027777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45953.080309027777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45953.080309027777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45953.080309027777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45953.080309027777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45953.080309027777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45953.080309027777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45953.080309027777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45953.080309027777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45953.080309027777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45953.080309027777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45953.080309027777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45953.080309027777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45953.080309027777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45953.080309027777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45953.080309027777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45953.080309027777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45953.080309027777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45953.080309027777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45953.080309027777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45953.080309027777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45953.080309027777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45953.080309027777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45953.080309027777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45953.080309027777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45953.080309027777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45953.080309027777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45953.080309027777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45953.080309027777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45953.080309027777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45953.080309027777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45953.080309027777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45953.080309027777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45953.080309027777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45953.080309027777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45953.080309027777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45953.080309027777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45953.080309027777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45953.080309027777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45953.080309027777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45953.080309027777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45953.080309027777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45953.080309027777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45953.080309027777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45953.080309027777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45953.080309027777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45953.080309027777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45953.080309027777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45953.080309027777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45953.080309027777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45953.080309027777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45953.080309027777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45953.080309027777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45953.080309027777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45953.080309027777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45953.080309027777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45953.080309027777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45953.080309027777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45953.080309027777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45953.080309027777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45953.080309027777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45953.080309027777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45953.080309027777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45953.080309027777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45953.080309027777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45953.080309027777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45953.080309027777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45953.080309027777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45953.080309027777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45953.080309027777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45953.080309027777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45953.080309027777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45953.080309027777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45953.080309027777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45953.080309027777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45953.080309027777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45953.080309027777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45953.080309027777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45953.080309027777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45953.080309027777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45953.080309027777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45953.080309027777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45953.080309027777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45953.080309027777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45953.080309027777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45953.080309027777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45953.080309027777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45953.080309027777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45953.080309027777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45953.080309027777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45953.080309027777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45953.080309027777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45953.080309027777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45953.080309027777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45953.080309027777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45953.080309027777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45953.080309027777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45953.080309027777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45953.080309027777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45953.080309027777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45953.080309027777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45953.080309027777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45953.080309027777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45953.080309027777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45953.080309027777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45953.080309027777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45953.080309027777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45953.080309027777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45953.080309027777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45953.080309027777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45953.080309027777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45953.080309027777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45953.080309027777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45953.080309027777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45953.080309027777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45953.080309027777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45953.080309027777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45953.080309027777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45953.080309027777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45953.080309027777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45953.080309027777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45953.080309027777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45953.080309027777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45953.080309027777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45953.080309027777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45953.080309027777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45953.080309027777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45953.080309027777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45953.080309027777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45953.080309027777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45953.080309027777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45953.080309027777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45953.080309027777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45953.080309027777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45953.080309027777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45953.080309027777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45953.080309027777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45953.080309027777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45953.080309027777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45953.080309027777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45953.080309027777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45953.080309027777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45953.080309027777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45953.080309027777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45953.080309027777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45953.080309027777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45953.080309027777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45953.080309027777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45953.080309027777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45953.080309027777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45953.080309027777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45953.080309027777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45953.080309027777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45953.080309027777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45953.080309027777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45953.080309027777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45953.080309027777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45953.080309027777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45953.080309027777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45953.080309027777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45953.080309027777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45953.080309027777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45953.080309027777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45953.080309027777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45953.080309027777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45953.080309027777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45953.080309027777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45953.080309027777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45953.080309027777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45953.080309027777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45953.080309027777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45953.080309027777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45953.080309027777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45953.080309027777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45953.080309027777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45953.080309027777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45953.080309027777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45953.080309027777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45953.080309027777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45953.080309027777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45953.080309027777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45953.080309027777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45953.080309027777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45953.080309027777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45953.080309027777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45953.080309027777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45953.080309027777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45953.080309027777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45953.080309027777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45953.080309027777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45953.080309027777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45953.080309027777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45953.080309027777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45953.080309027777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45953.080309027777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45953.080309027777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45953.080309027777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45953.080309027777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45953.080309027777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45953.080309027777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45953.080309027777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45953.080309027777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45953.080309027777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45953.080309027777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45953.080309027777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45953.080309027777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45953.080309027777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45953.080309027777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45953.080309027777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45953.080309027777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45953.080309027777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45953.080309027777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45953.080309027777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45953.080309027777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45953.080309027777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45953.080309027777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45953.080309027777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45953.080309027777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45953.080309027777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45953.080309027777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45953.080309027777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45953.080309027777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45953.080309027777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45953.080309027777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45953.080309027777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45953.080309027777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45953.080309027777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45953.080309027777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45953.080309027777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45953.080309027777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45953.080309027777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45953.080309027777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45953.080309027777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45953.080309027777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45953.080309027777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45953.080309027777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45953.080309027777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45953.080309027777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45953.080309027777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45953.080309027777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45953.080309027777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45953.080309027777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45953.080309027777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45953.080309027777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45953.080309027777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45953.080309027777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45953.080309027777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45953.080309027777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45953.080309027777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45953.080309027777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45953.080309027777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45953.080309027777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45953.080309027777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45953.080309027777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45953.080309027777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45953.080309027777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45953.080309027777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45953.080309027777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45953.080309027777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45953.080309027777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45953.080309027777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45953.080309027777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45953.080309027777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45953.080309027777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45953.080309027777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45953.080309027777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45953.080309027777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45953.080309027777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45953.080309027777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45953.080309027777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45953.080309027777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45953.080309027777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45953.080309027777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45953.080309027777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45953.080309027777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45953.080309027777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45953.080309027777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45953.080309027777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45953.080309027777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45953.080309027777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45953.080309027777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45953.080309027777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45953.080309027777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45953.080309027777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45953.080309027777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45953.080309027777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45953.080309027777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45953.080309027777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45953.080309027777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45953.080309027777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45953.080309027777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45953.080309027777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45953.080309027777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45953.080309027777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45953.080309027777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45953.080309027777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45953.080309027777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45953.080309027777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45953.080309027777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45953.080309027777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45953.080309027777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45953.080309027777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45953.080309027777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45953.080309027777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45953.080309027777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45953.080309027777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45953.080309027777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45953.080309027777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45953.080309027777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45953.080309027777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45953.080309027777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45953.080309027777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45953.080309027777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45953.080309027777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45953.080309027777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45953.080309027777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45953.080309027777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45953.080309027777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45953.080309027777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45953.080309027777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45953.080309027777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45953.080309027777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45953.080309027777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45953.080309027777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45953.080309027777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45953.080309027777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45953.080309027777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45953.080309027777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45953.080309027777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45953.080309027777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45953.080309027777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45953.080309027777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45953.080309027777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45953.080309027777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45953.080309027777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45953.080309027777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45953.080309027777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45953.080309027777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45953.080309027777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45953.080309027777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45953.080309027777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45953.080309027777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45953.080309027777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45953.080309027777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45953.080309027777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45953.080309027777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45953.080309027777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45953.080309027777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45953.080309027777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45953.080309027777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45953.080309027777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45953.080309027777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45953.080309027777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45953.080309027777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45953.080309027777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45953.080309027777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45953.080309027777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45953.080309027777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45953.080309027777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45953.080309027777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45953.080309027777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45953.080309027777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45953.080309027777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45953.080309027777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45953.080309027777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45953.080309027777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45953.080309027777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45953.080309027777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45953.080309027777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45953.080309027777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45953.080309027777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45953.080309027777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45953.080309027777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45953.080309027777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45953.080309027777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45953.080309027777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45953.080309027777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45953.080309027777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45953.080309027777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45953.080309027777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45953.080309027777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45953.080309027777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45953.080309027777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45953.080309027777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45953.080309027777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45953.080309027777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45953.080309027777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45953.080309027777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45953.080309027777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45953.080309027777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45953.080309027777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45953.080309027777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45953.080309027777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45953.080309027777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45953.080309027777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45953.080309027777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45953.080309027777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45953.080309027777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45953.080309027777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45953.080309027777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45953.080309027777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45953.080309027777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45953.080309027777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45953.080309027777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45953.080309027777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45953.080309027777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45953.080309027777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45953.080309027777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45953.080309027777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45953.080309027777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45953.080309027777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45953.080309027777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45953.080309027777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45953.080309027777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45953.080309027777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45953.080309027777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45953.080309027777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45953.080309027777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45953.080309027777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45953.080309027777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45953.080309027777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45953.080309027777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45953.080309027777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45953.080309027777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45953.080309027777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45953.080309027777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45953.080309027777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45953.080309027777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45953.080309027777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45953.080309027777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45953.080309027777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45953.080309027777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45953.080309027777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45953.080309027777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45953.080309027777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45953.080309027777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45953.080309027777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45953.080309027777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45953.080309027777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45953.080309027777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45953.080309027777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45953.080309027777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45953.080309027777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45953.080309027777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45953.080309027777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45953.080309027777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45953.080309027777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45953.080309027777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45953.080309027777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45953.080309027777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45953.080309027777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45953.080309027777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45953.080309027777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45953.080309027777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45953.080309027777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45953.080309027777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45953.080309027777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45953.080309027777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45953.080309027777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45953.080309027777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45953.080309027777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45953.080309027777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45953.080309027777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45953.080309027777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45953.080309027777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45953.080309027777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45953.080309027777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45953.080309027777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45953.080309027777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45953.080309027777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45953.080309027777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45953.080309027777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45953.080309027777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45953.080309027777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45953.080309027777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45953.080309027777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45953.080309027777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45953.080309027777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45953.080309027777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45953.080309027777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45953.080309027777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45953.080309027777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45953.080309027777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45953.080309027777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45953.080309027777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45953.080309027777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45953.080309027777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45953.080309027777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45953.080309027777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45953.080309027777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45953.080309027777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45953.080309027777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45953.080309027777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45953.080309027777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45953.080309027777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45953.080309027777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45953.080309027777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45953.080309027777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45953.080309027777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45953.080309027777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45953.080309027777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45953.080309027777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45953.080309027777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45953.080309027777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45953.080309027777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45953.080309027777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45953.080309027777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45953.080309027777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45953.080309027777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45953.080309027777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45953.080309027777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45953.080309027777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45953.080309027777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45953.080309027777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45953.080309027777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45953.080309027777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45953.080309027777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45953.080309027777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45953.080309027777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45953.080309027777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45953.080309027777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45953.080309027777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45953.080309027777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45953.080309027777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45953.080309027777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45953.080309027777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45953.080309027777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45953.080309027777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45953.080309027777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45953.080309027777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45953.080309027777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45953.080309027777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45953.080309027777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45953.080309027777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45953.080309027777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45953.080309027777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45953.080309027777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45953.080309027777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45953.080309027777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45953.080309027777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45953.080309027777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45953.080309027777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45953.080309027777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45953.080309027777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45953.080309027777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45953.080309027777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45953.080309027777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45953.080309027777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45953.080309027777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45953.080309027777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45953.080309027777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45953.080309027777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45953.080309027777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45953.080309027777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45953.080309027777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45953.080309027777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45953.080309027777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45953.080309027777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45953.080309027777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45953.080309027777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45953.080309027777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45953.080309027777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45953.080309027777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45953.080309027777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45953.080309027777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45953.080309027777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45953.080309027777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45953.080309027777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45953.080309027777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45953.080309027777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45953.080309027777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45953.080309027777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45953.080309027777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45953.080309027777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45953.080309027777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45953.080309027777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45953.080309027777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45953.080309027777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45953.080309027777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45953.080309027777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45953.080309027777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45953.080309027777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45953.080309027777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45953.080309027777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45953.080309027777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45953.080309027777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45953.080309027777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45953.080309027777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45953.080309027777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45953.080309027777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45953.080309027777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45953.080309027777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45953.080309027777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45953.080309027777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45953.080309027777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45953.080309027777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45953.080309027777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45953.080309027777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45953.080309027777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45953.080309027777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45953.080309027777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45953.080309027777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45953.080309027777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45953.080309027777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45953.080309027777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45953.080309027777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45953.080309027777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45953.080309027777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45953.080309027777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45953.080309027777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45953.080309027777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45953.080309027777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45953.080309027777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45953.080309027777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45953.080309027777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45953.080309027777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45953.080309027777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45953.080309027777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45953.080309027777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45953.080309027777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45953.080309027777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45953.080309027777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45953.080309027777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45953.080309027777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45953.080309027777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45953.080309027777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45953.080309027777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45953.080309027777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45953.080309027777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45953.080309027777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45953.080309027777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45953.080309027777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45953.080309027777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45953.080309027777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45953.080309027777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45953.080309027777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45953.080309027777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45953.080309027777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45953.080309027777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45953.080309027777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45953.080309027777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45953.080309027777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45953.080309027777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45953.080309027777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45953.080309027777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45953.080309027777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45953.080309027777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45953.080309027777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45953.080309027777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45953.080309027777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45953.080309027777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45953.080309027777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45953.080309027777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45953.080309027777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45953.080309027777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45953.080309027777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45953.080309027777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45953.080309027777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45953.080309027777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45953.080309027777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45953.080309027777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45953.080309027777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45953.080309027777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45953.080309027777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45953.080309027777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45953.080309027777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45953.080309027777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45953.080309027777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45953.080309027777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45953.080309027777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45953.080309027777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45953.080309027777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45953.080309027777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45953.080309027777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45953.080309027777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45953.080309027777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45953.080309027777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45953.080309027777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45953.080309027777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45953.080309027777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45953.080309027777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45953.080309027777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45953.080309027777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45953.080309027777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45953.080309027777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45953.080309027777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45953.080309027777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45953.080309027777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45953.080309027777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45953.080309027777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45953.080309027777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45953.080309027777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45953.080309027777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45953.080309027777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45953.080309027777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45953.080309027777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45953.080309027777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45953.080309027777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45953.080309027777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45953.080309027777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45953.080309027777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45953.080309027777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45953.080309027777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45953.080309027777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45953.080309027777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45953.080309027777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45953.080309027777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45953.080309027777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45953.080309027777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45953.080309027777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45953.080309027777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45953.080309027777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45953.080309027777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45953.080309027777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45953.080309027777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45953.080309027777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45953.080309027777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45953.080309027777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45953.080309027777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45953.080309027777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45953.080309027777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45953.080309027777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45953.080309027777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45953.080309027777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45953.080309027777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45953.080309027777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45953.080309027777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45953.080309027777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45953.080309027777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45953.080309027777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45953.080309027777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45953.080309027777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45953.080309027777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45953.080309027777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45953.080309027777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45953.080309027777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45953.080309027777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45953.080309027777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45953.080309027777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45953.080309027777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45953.080309027777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45953.080309027777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45953.080309027777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45953.080309027777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45953.080309027777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45953.080309027777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45953.080309027777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45953.080309027777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45953.080309027777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45953.080309027777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45953.080309027777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45953.080309027777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45953.080309027777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45953.080309027777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45953.080309027777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45953.080309027777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45953.080309027777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45953.080309027777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45953.080309027777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45953.080309027777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45953.080309027777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45953.080309027777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45953.080309027777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45953.080309027777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45953.080309027777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45953.080309027777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45953.080309027777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45953.080309027777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45953.080309027777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45953.080309027777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45953.080309027777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45953.080309027777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45953.080309027777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45953.080309027777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45953.080309027777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45953.080309027777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45953.080309027777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45953.080309027777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45953.080309027777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45953.080309027777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45953.080309027777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45953.080309027777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45953.080309027777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45953.080309027777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45953.080309027777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45953.080309027777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45953.080309027777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45953.080309027777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45953.080309027777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45953.080309027777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45953.080309027777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45953.080309027777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45953.080309027777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45953.080309027777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45953.080309027777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45953.080309027777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45953.080309027777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45953.080309027777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45953.080309027777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45953.080309027777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45953.080309027777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45953.080309027777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45953.080309027777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45953.080309027777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45953.080309027777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45953.080309027777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45953.080309027777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45953.080309027777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45953.080309027777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45953.080309027777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45953.080309027777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45953.080309027777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45953.080309027777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45953.080309027777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45953.080309027777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45953.080309027777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45953.080309027777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45953.080309027777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45953.080309027777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45953.080309027777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45953.080309027777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45953.080309027777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45953.080309027777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45953.080309027777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45953.080309027777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45953.080309027777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45953.080309027777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45953.080309027777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45953.080309027777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45953.080309027777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45953.080309027777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45953.080309027777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45953.080309027777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45953.080309027777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45953.080309027777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45953.080309027777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45953.080309027777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45953.080309027777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45953.080309027777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45953.080309027777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45953.080309027777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45953.080309027777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45953.080309027777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45953.080309027777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45953.080309027777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45953.080309027777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45953.080309027777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45953.080309027777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45953.080309027777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45953.080309027777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45953.080309027777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45953.080309027777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45953.080309027777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45953.080309027777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45953.080309027777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45953.080309027777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45953.080309027777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45953.080309027777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45953.080309027777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45953.080309027777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45953.080309027777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45953.080309027777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45953.080309027777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45953.080309027777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45953.080309027777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45953.080309027777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45953.080309027777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45953.080309027777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45953.080309027777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45953.080309027777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45953.080309027777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45953.080309027777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45953.080309027777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45953.080309027777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45953.080309027777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45953.080309027777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45953.080309027777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45953.080309027777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45953.080309027777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45953.080309027777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45953.080309027777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45953.080309027777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45953.080309027777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45953.080309027777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45953.080309027777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45953.080309027777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45953.080309027777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45953.080309027777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45953.080309027777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45953.080309027777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45953.080309027777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45953.080309027777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45953.080309027777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45953.080309027777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45953.080309027777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45953.080309027777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45953.080309027777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45953.080309027777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45953.080309027777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45953.080309027777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45953.080309027777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45953.080309027777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45953.080309027777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45953.080309027777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45953.080309027777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45953.080309027777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45953.080309027777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45953.080309027777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45953.080309027777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45953.080309027777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45953.080309027777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45953.080309027777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45953.080309027777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45953.080309027777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45953.080309027777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45953.080309027777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45953.080309027777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45953.080309027777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45953.080309027777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45953.080309027777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45953.080309027777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45953.080309027777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45953.080309027777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45953.080309027777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45953.080309027777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45953.080309027777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45953.080309027777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45953.080309027777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45953.080309027777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45953.080309027777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45953.080309027777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45953.080309027777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45953.080309027777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45953.080309027777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45953.080309027777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45953.080309027777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45953.080309027777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45953.080309027777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45953.080309027777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45953.080309027777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45953.080309027777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45953.080309027777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45953.080309027777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45953.080309027777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45953.080309027777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45953.080309027777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45953.080309027777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45953.080309027777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45953.080309027777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45953.080309027777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45953.080309027777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45953.080309027777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45953.080309027777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45953.080309027777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45953.080309027777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45953.080309027777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45953.080309027777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45953.080309027777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45953.080309027777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45953.080309027777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45953.080309027777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45953.080309027777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45953.080309027777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45953.080309027777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45953.080309027777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45953.080309027777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45953.080309027777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45953.080309027777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45953.080309027777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45953.080309027777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45953.080309027777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45953.080309027777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45953.080309027777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45953.080309027777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45953.080309027777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45953.080309027777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45953.080309027777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45953.080309027777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45953.080309027777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45953.080309027777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45953.080309027777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45953.080309027777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45953.080309027777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45953.080309027777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45953.080309027777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45953.080309027777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45953.080309027777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45953.080309027777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45953.080309027777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45953.080309027777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45953.080309027777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45953.080309027777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45953.080309027777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45953.080309027777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45953.080309027777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45953.080309027777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45953.080309027777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45953.080309027777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45953.080309027777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45953.080309027777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45953.080309027777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45953.080309027777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45953.080309027777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45953.080309027777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45953.080309027777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45953.080309027777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45953.080309027777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45953.080309027777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45953.080309027777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45953.080309027777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45953.080309027777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45953.080309027777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45953.080309027777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45953.080309027777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45953.080309027777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45953.080309027777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45953.080309027777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45953.080309027777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45953.080309027777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45953.080309027777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45953.080309027777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45953.080309027777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45953.080309027777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45953.080309027777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45953.080309027777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45953.080309027777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45953.080309027777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45953.080309027777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45953.080309027777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45953.080309027777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45953.080309027777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45953.080309027777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45953.080309027777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45953.080309027777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45953.080309027777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45953.080309027777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45953.080309027777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45953.080309027777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45953.080309027777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45953.080309027777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45953.080309027777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45953.080309027777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45953.080309027777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45953.080309027777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45953.080309027777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45953.080309027777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45953.080309027777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45953.080309027777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45953.080309027777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45953.080309027777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45953.080309027777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45953.080309027777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45953.080309027777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45953.080309027777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45953.080309027777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45953.080309027777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45953.080309027777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45953.080309027777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45953.080309027777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45953.080309027777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45953.080309027777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45953.080309027777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45953.080309027777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45953.080309027777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45953.080309027777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45953.080309027777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45953.080309027777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45953.080309027777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45953.080309027777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45953.080309027777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45953.080309027777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45953.080309027777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45953.080309027777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45953.080309027777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45953.080309027777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45953.080309027777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45953.080309027777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45953.080309027777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45953.080309027777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45953.080309027777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45953.080309027777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45953.080309027777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45953.080309027777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45953.080309027777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45953.080309027777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45953.080309027777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45953.080309027777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45953.080309027777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45953.080309027777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45953.080309027777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45953.080309027777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45953.080309027777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45953.080309027777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45953.080309027777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45953.080309027777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45953.080309027777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45953.080309027777</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J13" sqref="J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249.59959143518063</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123"/>
      <c r="E3" s="100"/>
      <c r="F3" s="125"/>
      <c r="G3" s="126">
        <f ca="1">IFERROR(NOW()-F3,"")</f>
        <v>45953.080309027777</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45953.080309027777</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45953.080309027777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45953.080309027777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45953.080309027777</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45953.080309027777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45953.080309027777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45953.080309027777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45953.080309027777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45953.080309027777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45953.080309027777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45953.080309027777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45953.080309027777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45953.080309027777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45953.080309027777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45953.080309027777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45953.080309027777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45953.080309027777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45953.080309027777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45953.080309027777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45953.080309027777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45953.080309027777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45953.080309027777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45953.080309027777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45953.080309027777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45953.080309027777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45953.080309027777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45953.080309027777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45953.080309027777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45953.080309027777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45953.080309027777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45953.080309027777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45953.080309027777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45953.080309027777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45953.080309027777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45953.080309027777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45953.080309027777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45953.080309027777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45953.080309027777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45953.080309027777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45953.080309027777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45953.080309027777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45953.080309027777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45953.080309027777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45953.080309027777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45953.080309027777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45953.080309027777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45953.080309027777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45953.080309027777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45953.080309027777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45953.080309027777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45953.080309027777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45953.080309027777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45953.080309027777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45953.080309027777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45953.080309027777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45953.080309027777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45953.080309027777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45953.080309027777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45953.080309027777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45953.080309027777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45953.080309027777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45953.080309027777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45953.080309027777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45953.080309027777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45953.080309027777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45953.080309027777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45953.080309027777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45953.080309027777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45953.080309027777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45953.080309027777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45953.080309027777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45953.080309027777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45953.080309027777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45953.080309027777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45953.080309027777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45953.080309027777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45953.080309027777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45953.080309027777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45953.080309027777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45953.080309027777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45953.080309027777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45953.080309027777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45953.080309027777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45953.080309027777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45953.080309027777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45953.080309027777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45953.080309027777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45953.080309027777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45953.080309027777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45953.080309027777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45953.080309027777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45953.080309027777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45953.080309027777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45953.080309027777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45953.080309027777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45953.080309027777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45953.080309027777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45953.080309027777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45953.080309027777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45953.080309027777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45953.080309027777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45953.080309027777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45953.080309027777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45953.080309027777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45953.080309027777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45953.080309027777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45953.080309027777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45953.080309027777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45953.080309027777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45953.080309027777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45953.080309027777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45953.080309027777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45953.080309027777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45953.080309027777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45953.080309027777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45953.080309027777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45953.080309027777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45953.080309027777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45953.080309027777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45953.080309027777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45953.080309027777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45953.080309027777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45953.080309027777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45953.080309027777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45953.080309027777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45953.080309027777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45953.080309027777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45953.080309027777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45953.080309027777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45953.080309027777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45953.080309027777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45953.080309027777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45953.080309027777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45953.080309027777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45953.080309027777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45953.080309027777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45953.080309027777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45953.080309027777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45953.080309027777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45953.080309027777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45953.080309027777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45953.080309027777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45953.080309027777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45953.080309027777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45953.080309027777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45953.080309027777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45953.080309027777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45953.080309027777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45953.080309027777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45953.080309027777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45953.080309027777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45953.080309027777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45953.080309027777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45953.080309027777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45953.080309027777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45953.080309027777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45953.080309027777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45953.080309027777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45953.080309027777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45953.080309027777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45953.080309027777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45953.080309027777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45953.080309027777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45953.080309027777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45953.080309027777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45953.080309027777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45953.080309027777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45953.080309027777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45953.080309027777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45953.080309027777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45953.080309027777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45953.080309027777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45953.080309027777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45953.080309027777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45953.080309027777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45953.080309027777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45953.080309027777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45953.080309027777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45953.080309027777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45953.080309027777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45953.080309027777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45953.080309027777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45953.080309027777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45953.080309027777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45953.080309027777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45953.080309027777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45953.080309027777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45953.080309027777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45953.080309027777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45953.080309027777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45953.080309027777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45953.080309027777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45953.080309027777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45953.080309027777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45953.080309027777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45953.080309027777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45953.080309027777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45953.080309027777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45953.080309027777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45953.080309027777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45953.080309027777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45953.080309027777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45953.080309027777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45953.080309027777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45953.080309027777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45953.080309027777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45953.080309027777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45953.080309027777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45953.080309027777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45953.080309027777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45953.080309027777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45953.080309027777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45953.080309027777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45953.080309027777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45953.080309027777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45953.080309027777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45953.080309027777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45953.080309027777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45953.080309027777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45953.080309027777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45953.080309027777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45953.080309027777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45953.080309027777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45953.080309027777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45953.080309027777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45953.080309027777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45953.080309027777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45953.080309027777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45953.080309027777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45953.080309027777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45953.080309027777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45953.080309027777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45953.080309027777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45953.080309027777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45953.080309027777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45953.080309027777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45953.080309027777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45953.080309027777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45953.080309027777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45953.080309027777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45953.080309027777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45953.080309027777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45953.080309027777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45953.080309027777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45953.080309027777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45953.080309027777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45953.080309027777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45953.080309027777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45953.080309027777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45953.080309027777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45953.080309027777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45953.080309027777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45953.080309027777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45953.080309027777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45953.080309027777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45953.080309027777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45953.080309027777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45953.080309027777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45953.080309027777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45953.080309027777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45953.080309027777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45953.080309027777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45953.080309027777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45953.080309027777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45953.080309027777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45953.080309027777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45953.080309027777</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45953.080309027777</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tabSelected="1" workbookViewId="0">
      <selection activeCell="D9" sqref="D9"/>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61.248248842588509</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39081</v>
      </c>
      <c r="F3" s="38">
        <v>45926.188877314817</v>
      </c>
      <c r="G3" s="146">
        <f t="shared" ref="G3" ca="1" si="0">IFERROR(NOW()-F3,"")</f>
        <v>26.891431712960184</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8.3087349537017872</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39081</v>
      </c>
      <c r="F5" s="155">
        <v>45948.661111111112</v>
      </c>
      <c r="G5" s="156">
        <f ca="1">IFERROR(NOW()-F5,"")</f>
        <v>4.419197916664416</v>
      </c>
      <c r="H5" s="155">
        <v>45948.661111111112</v>
      </c>
      <c r="I5" s="154" t="str">
        <f>IFERROR(VLOOKUP(D5,DB!A:F,6,0),"")</f>
        <v>SCECO</v>
      </c>
      <c r="J5" s="154" t="str">
        <f>IFERROR(VLOOKUP(D5,DB!A:G,7,0),"")</f>
        <v>Dead</v>
      </c>
      <c r="K5" s="154" t="s">
        <v>39099</v>
      </c>
      <c r="L5" s="154" t="str">
        <f>IFERROR(VLOOKUP(D5,DB!A:I,9,0),"")</f>
        <v>Latis</v>
      </c>
    </row>
    <row r="6" spans="1:13" ht="15">
      <c r="A6" s="154" t="s">
        <v>39100</v>
      </c>
      <c r="B6" s="154" t="str">
        <f>IFERROR(VLOOKUP(D6,DB!A:K,11,0),"")</f>
        <v>R5</v>
      </c>
      <c r="C6" s="154">
        <v>2</v>
      </c>
      <c r="D6" s="154" t="s">
        <v>36318</v>
      </c>
      <c r="E6" s="154" t="s">
        <v>38998</v>
      </c>
      <c r="F6" s="155">
        <v>45953.053460648145</v>
      </c>
      <c r="G6" s="156">
        <f ca="1">IFERROR(NOW()-F6,"")</f>
        <v>2.6848379631701391E-2</v>
      </c>
      <c r="H6" s="155">
        <v>45953.046793981484</v>
      </c>
      <c r="I6" s="154" t="str">
        <f>IFERROR(VLOOKUP(D6,DB!A:F,6,0),"")</f>
        <v>Generator-SG</v>
      </c>
      <c r="J6" s="154" t="str">
        <f>IFERROR(VLOOKUP(D6,DB!A:G,7,0),"")</f>
        <v>Vandalized</v>
      </c>
      <c r="K6" s="154" t="s">
        <v>39101</v>
      </c>
      <c r="L6" s="154" t="str">
        <f>IFERROR(VLOOKUP(D6,DB!A:I,9,0),"")</f>
        <v>Latis</v>
      </c>
    </row>
    <row r="7" spans="1:13" ht="15">
      <c r="A7" s="161"/>
      <c r="B7" s="161" t="str">
        <f>IFERROR(VLOOKUP(D7,DB!A:K,11,0),"")</f>
        <v/>
      </c>
      <c r="C7" s="161"/>
      <c r="D7" s="161"/>
      <c r="E7" s="161"/>
      <c r="F7" s="162"/>
      <c r="G7" s="163">
        <f ca="1">IFERROR(NOW()-F7,"")</f>
        <v>45953.080309027777</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45953.080309027777</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45953.080309027777</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45953.080309027777</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45953.080309027777</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45953.080309027777</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45953.080309027777</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45953.080309027777</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45953.080309027777</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45953.080309027777</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45953.080309027777</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45953.080309027777</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45953.080309027777</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45953.080309027777</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45953.080309027777</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45953.080309027777</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45953.080309027777</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45953.080309027777</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45953.080309027777</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45953.080309027777</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45953.080309027777</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45953.080309027777</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45953.080309027777</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45953.080309027777</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45953.080309027777</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45953.080309027777</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45953.080309027777</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45953.080309027777</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45953.080309027777</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45953.080309027777</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45953.080309027777</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45953.080309027777</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45953.080309027777</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45953.080309027777</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45953.080309027777</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45953.080309027777</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45953.080309027777</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45953.080309027777</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45953.080309027777</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45953.080309027777</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45953.080309027777</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45953.080309027777</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45953.080309027777</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45953.080309027777</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45953.080309027777</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45953.080309027777</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45953.080309027777</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45953.080309027777</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45953.080309027777</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45953.080309027777</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45953.080309027777</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45953.080309027777</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45953.080309027777</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45953.080309027777</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45953.080309027777</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45953.080309027777</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45953.080309027777</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45953.080309027777</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45953.080309027777</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45953.080309027777</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45953.080309027777</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45953.080309027777</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45953.080309027777</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45953.080309027777</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45953.080309027777</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45953.080309027777</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45953.080309027777</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45953.080309027777</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45953.080309027777</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45953.080309027777</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45953.080309027777</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45953.080309027777</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45953.080309027777</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45953.080309027777</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45953.080309027777</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45953.080309027777</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45953.080309027777</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45953.080309027777</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45953.080309027777</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45953.080309027777</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45953.080309027777</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45953.080309027777</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45953.080309027777</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45953.080309027777</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45953.080309027777</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45953.080309027777</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45953.080309027777</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45953.080309027777</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45953.080309027777</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45953.080309027777</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45953.080309027777</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45953.080309027777</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45953.080309027777</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45953.080309027777</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45953.080309027777</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45953.080309027777</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45953.080309027777</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45953.080309027777</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45953.080309027777</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45953.080309027777</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45953.080309027777</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45953.080309027777</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45953.080309027777</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45953.080309027777</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45953.080309027777</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45953.080309027777</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45953.080309027777</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45953.080309027777</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45953.080309027777</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45953.080309027777</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45953.080309027777</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45953.080309027777</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45953.080309027777</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45953.080309027777</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45953.080309027777</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45953.080309027777</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45953.080309027777</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45953.080309027777</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45953.080309027777</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45953.080309027777</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45953.080309027777</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45953.080309027777</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45953.080309027777</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45953.080309027777</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45953.080309027777</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45953.080309027777</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45953.080309027777</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45953.080309027777</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45953.080309027777</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45953.080309027777</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45953.080309027777</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45953.080309027777</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45953.080309027777</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45953.080309027777</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45953.080309027777</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45953.080309027777</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45953.080309027777</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45953.080309027777</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45953.080309027777</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45953.080309027777</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45953.080309027777</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45953.080309027777</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45953.080309027777</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45953.080309027777</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45953.080309027777</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45953.080309027777</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45953.080309027777</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45953.080309027777</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45953.080309027777</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45953.080309027777</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45953.080309027777</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45953.080309027777</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45953.080309027777</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45953.080309027777</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45953.080309027777</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45953.080309027777</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45953.080309027777</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45953.080309027777</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45953.080309027777</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45953.080309027777</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45953.080309027777</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45953.080309027777</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45953.080309027777</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45953.080309027777</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45953.080309027777</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45953.080309027777</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45953.080309027777</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45953.080309027777</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45953.080309027777</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45953.080309027777</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45953.080309027777</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45953.080309027777</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45953.080309027777</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45953.080309027777</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45953.080309027777</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45953.080309027777</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45953.080309027777</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45953.080309027777</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45953.080309027777</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45953.080309027777</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45953.080309027777</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45953.080309027777</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45953.080309027777</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45953.080309027777</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45953.080309027777</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45953.080309027777</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45953.080309027777</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45953.080309027777</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45953.080309027777</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45953.080309027777</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45953.080309027777</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45953.080309027777</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45953.080309027777</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45953.080309027777</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45953.080309027777</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45953.080309027777</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45953.080309027777</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45953.080309027777</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45953.080309027777</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45953.080309027777</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45953.080309027777</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45953.080309027777</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45953.080309027777</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45953.080309027777</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45953.080309027777</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45953.080309027777</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45953.080309027777</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45953.080309027777</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45953.080309027777</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45953.080309027777</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45953.080309027777</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45953.080309027777</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45953.080309027777</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45953.080309027777</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45953.080309027777</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45953.080309027777</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45953.080309027777</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45953.080309027777</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45953.080309027777</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45953.080309027777</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45953.080309027777</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45953.080309027777</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45953.080309027777</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45953.080309027777</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45953.080309027777</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45953.080309027777</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45953.080309027777</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45953.080309027777</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45953.080309027777</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45953.080309027777</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45953.080309027777</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45953.080309027777</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45953.080309027777</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45953.080309027777</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45953.080309027777</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45953.080309027777</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45953.080309027777</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45953.080309027777</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45953.080309027777</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45953.080309027777</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45953.080309027777</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45953.080309027777</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45953.080309027777</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45953.080309027777</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45953.080309027777</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45953.080309027777</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45953.080309027777</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45953.080309027777</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45953.080309027777</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45953.080309027777</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45953.080309027777</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45953.080309027777</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45953.080309027777</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45953.080309027777</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45953.080309027777</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45953.080309027777</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45953.080309027777</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45953.080309027777</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45953.080309027777</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45953.080309027777</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45953.080309027777</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45953.080309027777</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45953.080309027777</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45953.080309027777</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45953.080309027777</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45953.080309027777</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45953.080309027777</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45953.080309027777</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45953.080309027777</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45953.080309027777</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45953.080309027777</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45953.080309027777</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45953.080309027777</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45953.080309027777</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45953.080309027777</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45953.080309027777</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45953.080309027777</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45953.080309027777</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45953.080309027777</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45953.080309027777</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45953.080309027777</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45953.080309027777</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45953.080309027777</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45953.080309027777</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45953.080309027777</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45953.080309027777</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45953.080309027777</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45953.080309027777</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45953.080309027777</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45953.080309027777</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45953.080309027777</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45953.080309027777</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45953.080309027777</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45953.080309027777</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45953.080309027777</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45953.080309027777</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45953.080309027777</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45953.080309027777</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45953.080309027777</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45953.080309027777</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45953.080309027777</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45953.080309027777</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45953.080309027777</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45953.080309027777</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45953.080309027777</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45953.080309027777</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45953.080309027777</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45953.080309027777</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45953.080309027777</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45953.080309027777</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45953.080309027777</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45953.080309027777</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45953.080309027777</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45953.080309027777</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45953.080309027777</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45953.080309027777</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45953.080309027777</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45953.080309027777</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45953.080309027777</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45953.080309027777</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45953.080309027777</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45953.080309027777</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45953.080309027777</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45953.080309027777</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45953.080309027777</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45953.080309027777</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45953.080309027777</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45953.080309027777</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45953.080309027777</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45953.080309027777</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45953.080309027777</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45953.080309027777</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45953.080309027777</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45953.080309027777</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45953.080309027777</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45953.080309027777</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45953.080309027777</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45953.080309027777</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45953.080309027777</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45953.080309027777</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45953.080309027777</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45953.080309027777</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45953.080309027777</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45953.080309027777</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45953.080309027777</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45953.080309027777</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45953.080309027777</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45953.080309027777</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45953.080309027777</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45953.080309027777</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45953.080309027777</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45953.080309027777</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45953.080309027777</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45953.080309027777</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45953.080309027777</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45953.080309027777</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45953.080309027777</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45953.080309027777</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45953.080309027777</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45953.080309027777</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45953.080309027777</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45953.080309027777</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45953.080309027777</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45953.080309027777</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45953.080309027777</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45953.080309027777</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45953.080309027777</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45953.080309027777</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45953.080309027777</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45953.080309027777</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45953.080309027777</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45953.080309027777</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45953.080309027777</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45953.080309027777</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45953.080309027777</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45953.080309027777</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45953.080309027777</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45953.080309027777</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45953.080309027777</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45953.080309027777</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45953.080309027777</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45953.080309027777</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45953.080309027777</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45953.080309027777</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45953.080309027777</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45953.080309027777</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45953.080309027777</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45953.080309027777</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45953.080309027777</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45953.080309027777</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45953.080309027777</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45953.080309027777</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45953.080309027777</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45953.080309027777</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45953.080309027777</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45953.080309027777</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45953.080309027777</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45953.080309027777</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45953.080309027777</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45953.080309027777</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45953.080309027777</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45953.080309027777</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45953.080309027777</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45953.080309027777</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45953.080309027777</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45953.080309027777</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45953.080309027777</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45953.080309027777</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45953.080309027777</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45953.080309027777</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45953.080309027777</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45953.080309027777</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45953.080309027777</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45953.080309027777</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45953.080309027777</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45953.080309027777</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45953.080309027777</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45953.080309027777</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45953.080309027777</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45953.080309027777</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45953.080309027777</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45953.080309027777</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45953.080309027777</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45953.080309027777</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45953.080309027777</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45953.080309027777</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45953.080309027777</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45953.080309027777</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45953.080309027777</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45953.080309027777</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45953.080309027777</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45953.080309027777</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45953.080309027777</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45953.080309027777</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45953.080309027777</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45953.080309027777</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45953.080309027777</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45953.080309027777</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45953.080309027777</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45953.080309027777</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45953.080309027777</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45953.080309027777</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45953.080309027777</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45953.080309027777</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45953.080309027777</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45953.080309027777</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45953.080309027777</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45953.080309027777</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45953.080309027777</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45953.080309027777</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45953.080309027777</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45953.080309027777</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45953.080309027777</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45953.080309027777</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45953.080309027777</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45953.080309027777</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45953.080309027777</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45953.080309027777</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45953.080309027777</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45953.080309027777</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45953.080309027777</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45953.080309027777</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45953.080309027777</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45953.080309027777</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45953.080309027777</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45953.080309027777</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45953.080309027777</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45953.080309027777</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45953.080309027777</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45953.080309027777</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45953.080309027777</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45953.080309027777</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45953.080309027777</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45953.080309027777</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45953.080309027777</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45953.080309027777</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45953.080309027777</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45953.080309027777</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45953.080309027777</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45953.080309027777</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45953.080309027777</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45953.080309027777</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45953.080309027777</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45953.080309027777</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45953.080309027777</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45953.080309027777</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45953.080309027777</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45953.080309027777</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45953.080309027777</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45953.080309027777</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45953.080309027777</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45953.080309027777</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45953.080309027777</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45953.080309027777</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45953.080309027777</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45953.080309027777</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row r="1326" ht="15"/>
    <row r="1327"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2</v>
      </c>
      <c r="D2" s="105" t="s">
        <v>33195</v>
      </c>
      <c r="E2" s="108" t="s">
        <v>38998</v>
      </c>
      <c r="F2" s="109"/>
      <c r="G2" s="78">
        <f ca="1">IFERROR(NOW()-F2,"-")</f>
        <v>45953.080309027777</v>
      </c>
      <c r="H2" s="109">
        <v>45952.94158564815</v>
      </c>
      <c r="I2" s="105" t="str">
        <f>IFERROR(VLOOKUP(D2,DB!A:F,6,0),"")</f>
        <v>SCECO</v>
      </c>
      <c r="J2" s="104" t="str">
        <f>IFERROR(VLOOKUP(D2,DB!A:G,7,0),"")</f>
        <v>Vandalized</v>
      </c>
      <c r="K2" s="110" t="s">
        <v>39103</v>
      </c>
      <c r="L2" s="111" t="str">
        <f>IFERROR(VLOOKUP(D2,DB!A:I,9,0),"")</f>
        <v>Latis</v>
      </c>
    </row>
    <row r="3" spans="1:16383" ht="31.5" customHeight="1">
      <c r="A3" s="106"/>
      <c r="B3" s="105" t="str">
        <f>IFERROR(VLOOKUP(D3,DB!A:K,11,0),"")</f>
        <v/>
      </c>
      <c r="C3" s="107"/>
      <c r="D3" s="105"/>
      <c r="E3" s="108"/>
      <c r="F3" s="109"/>
      <c r="G3" s="78">
        <f ca="1">IFERROR(NOW()-F3,"-")</f>
        <v>45953.080309027777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45953.080309027777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45953.080309027777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45953.080309027777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45953.080309027777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45953.080309027777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45953.080309027777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45953.080309027777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45953.080309027777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45953.080309027777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45953.080309027777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45953.080309027777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45953.080309027777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45953.080309027777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45953.080309027777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45953.080309027777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45953.080309027777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45953.080309027777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45953.080309027777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45953.080309027777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45953.080309027777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45953.080309027777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45953.080309027777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45953.080309027777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45953.080309027777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45953.080309027777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45953.080309027777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45953.080309027777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45953.080309027777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45953.080309027777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45953.080309027777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45953.080309027777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45953.080309027777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45953.080309027777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45953.080309027777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45953.080309027777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45953.080309027777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45953.080309027777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45953.080309027777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45953.080309027777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45953.080309027777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45953.080309027777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45953.080309027777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45953.080309027777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45953.080309027777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45953.080309027777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45953.080309027777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45953.080309027777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45953.080309027777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45953.080309027777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45953.080309027777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45953.080309027777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45953.080309027777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45953.080309027777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45953.080309027777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45953.080309027777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45953.080309027777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45953.080309027777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45953.080309027777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45953.080309027777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45953.080309027777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45953.080309027777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45953.080309027777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45953.080309027777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45953.080309027777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45953.080309027777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45953.080309027777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45953.080309027777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45953.080309027777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45953.080309027777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45953.080309027777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45953.080309027777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45953.080309027777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45953.080309027777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45953.080309027777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45953.080309027777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45953.080309027777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45953.080309027777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45953.080309027777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45953.080309027777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45953.080309027777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45953.080309027777</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45953.080309027777</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45953.080309027777</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45953.080309027777</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45953.080309027777</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45953.080309027777</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45953.080309027777</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45953.080309027777</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45953.080309027777</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45953.080309027777</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45953.080309027777</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45953.080309027777</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45953.080309027777</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45953.080309027777</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45953.080309027777</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45953.080309027777</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45953.080309027777</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45953.080309027777</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45953.080309027777</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45953.080309027777</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45953.080309027777</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45953.080309027777</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45953.080309027777</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45953.080309027777</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45953.080309027777</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45953.080309027777</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45953.080309027777</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45953.080309027777</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45953.080309027777</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45953.080309027777</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45953.080309027777</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45953.080309027777</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45953.080309027777</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45953.080309027777</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45953.080309027777</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45953.080309027777</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45953.080309027777</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45953.080309027777</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45953.080309027777</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45953.080309027777</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45953.080309027777</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45953.080309027777</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45953.080309027777</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45953.080309027777</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45953.080309027777</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45953.080309027777</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45953.080309027777</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45953.080309027777</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45953.080309027777</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45953.080309027777</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45953.080309027777</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45953.080309027777</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45953.080309027777</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45953.080309027777</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45953.080309027777</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45953.080309027777</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45953.080309027777</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45953.080309027777</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45953.080309027777</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45953.080309027777</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45953.080309027777</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45953.080309027777</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45953.080309027777</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45953.080309027777</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45953.080309027777</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45953.080309027777</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45953.080309027777</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45953.080309027777</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45953.080309027777</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45953.080309027777</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45953.080309027777</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45953.080309027777</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45953.080309027777</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45953.080309027777</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45953.080309027777</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45953.080309027777</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45953.080309027777</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45953.080309027777</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45953.080309027777</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45953.080309027777</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45953.080309027777</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45953.080309027777</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45953.080309027777</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45953.080309027777</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45953.080309027777</v>
      </c>
      <c r="H168" s="109"/>
      <c r="I168" s="105" t="str">
        <f>IFERROR(VLOOKUP(D168,DB!A:F,6,0),"")</f>
        <v/>
      </c>
      <c r="J168" s="104" t="str">
        <f>IFERROR(VLOOKUP(D168,DB!A:G,7,0),"")</f>
        <v/>
      </c>
      <c r="K168" s="110"/>
      <c r="L168" s="111" t="str">
        <f>IFERROR(VLOOKUP(D168,DB!A:I,9,0),"")</f>
        <v/>
      </c>
    </row>
  </sheetData>
  <dataValidations count="2">
    <dataValidation allowBlank="1" showInputMessage="1" showErrorMessage="1" sqref="E1" xr:uid="{380493DB-286A-4683-AF55-C78F04945A49}"/>
    <dataValidation type="list" allowBlank="1" showInputMessage="1" showErrorMessage="1" sqref="E2: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2025-10-22T22:55:48Z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