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102" documentId="13_ncr:1_{F6CB121F-512D-4AA6-A0C1-0FB36C537598}" xr6:coauthVersionLast="47" xr6:coauthVersionMax="47" xr10:uidLastSave="{86A97925-825A-43C4-A027-299F012AE06E}"/>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<sst xmlns="http://schemas.openxmlformats.org/spreadsheetml/2006/main" count="178592" uniqueCount="39081">
  <si>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</si>
  <si>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</si>
  <si>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</si>
  <si>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</si>
  <si>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</si>
  <si>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</si>
  <si>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</si>
  <si>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</si>
  <si>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</si>
  <si>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</si>
  <si>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</si>
  <si>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</si>
  <si>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</si>
  <si>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</si>
  <si>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</si>
  <si>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</si>
  <si>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</si>
  <si>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</si>
  <si>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</si>
  <si>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</si>
  <si>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</si>
  <si>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</si>
  <si>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</si>
  <si>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</si>
  <si>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</si>
  <si>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</si>
  <si>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</si>
  <si>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</si>
  <si>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</si>
  <si>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</si>
  <si>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</si>
  <si>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</si>
  <si>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</si>
  <si>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</si>
  <si>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</si>
  <si>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</si>
  <si>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</si>
  <si>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</si>
  <si>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</si>
  <si>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</si>
  <si>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</si>
  <si>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</si>
  <si>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</si>
  <si>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</si>
  <si>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</si>
  <si>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</si>
  <si>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</si>
  <si>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</si>
  <si>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</si>
  <si>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</si>
  <si>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</si>
  <si>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</si>
  <si>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</si>
  <si>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</si>
  <si>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</si>
  <si>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</si>
  <si>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</si>
  <si>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</si>
  <si>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</si>
  <si>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</si>
  <si>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</si>
  <si>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</si>
  <si>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</si>
  <si>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</si>
  <si>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</si>
  <si>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</si>
  <si>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</si>
  <si>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</si>
  <si>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</si>
  <si>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</si>
  <si>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</si>
  <si>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</si>
  <si>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</si>
  <si>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</si>
  <si>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</si>
  <si>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</si>
  <si>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</si>
  <si>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</si>
  <si>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</si>
  <si>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</si>
  <si>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</si>
  <si>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</si>
  <si>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</si>
  <si>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</si>
  <si>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</si>
  <si>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</si>
  <si>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</si>
  <si>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</si>
  <si>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</si>
  <si>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</si>
  <si>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</si>
  <si>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</si>
  <si>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</si>
  <si>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</si>
  <si>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</si>
  <si>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</si>
  <si>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</si>
  <si>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</si>
  <si>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</si>
  <si>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</si>
  <si>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</si>
  <si>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</si>
  <si>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</si>
  <si>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</si>
  <si>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</si>
  <si>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</si>
  <si>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</si>
  <si>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</si>
  <si>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</si>
  <si>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</si>
  <si>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</si>
  <si>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</si>
  <si>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</si>
  <si>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</si>
  <si>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</si>
  <si>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</si>
  <si>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</si>
  <si>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</si>
  <si>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</si>
  <si>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</si>
  <si>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</si>
  <si>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</si>
  <si>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</si>
  <si>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</si>
  <si>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</si>
  <si>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</si>
  <si>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</si>
  <si>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</si>
  <si>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</si>
  <si>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</si>
  <si>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</si>
  <si>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</si>
  <si>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</si>
  <si>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</si>
  <si>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</si>
  <si>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</si>
  <si>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</si>
  <si>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</si>
  <si>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</si>
  <si>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</si>
  <si>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</si>
  <si>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</si>
  <si>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</si>
  <si>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</si>
  <si>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</si>
  <si>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</si>
  <si>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</si>
  <si>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</si>
  <si>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</si>
  <si>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</si>
  <si>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</si>
  <si>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</si>
  <si>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</si>
  <si>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</si>
  <si>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</si>
  <si>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</si>
  <si>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</si>
  <si>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</si>
  <si>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</si>
  <si>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</si>
  <si>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</si>
  <si>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</si>
  <si>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</si>
  <si>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</si>
  <si>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</si>
  <si>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</si>
  <si>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</si>
  <si>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</si>
  <si>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</si>
  <si>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</si>
  <si>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</si>
  <si>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</si>
  <si>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</si>
  <si>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</si>
  <si>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</si>
  <si>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</si>
  <si>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</si>
  <si>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</si>
  <si>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</si>
  <si>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</si>
  <si>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</si>
  <si>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</si>
  <si>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</si>
  <si>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</si>
  <si>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</si>
  <si>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</si>
  <si>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</si>
  <si>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</si>
  <si>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</si>
  <si>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</si>
  <si>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</si>
  <si>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</si>
  <si>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</si>
  <si>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</si>
  <si>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</si>
  <si>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</si>
  <si>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</si>
  <si>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</si>
  <si>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</si>
  <si>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</si>
  <si>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</si>
  <si>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</si>
  <si>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</si>
  <si>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</si>
  <si>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</si>
  <si>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</si>
  <si>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</si>
  <si>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</si>
  <si>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</si>
  <si>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</si>
  <si>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</si>
  <si>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</si>
  <si>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</si>
  <si>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</si>
  <si>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</si>
  <si>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</si>
  <si>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</si>
  <si>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</si>
  <si>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</si>
  <si>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</si>
  <si>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</si>
  <si>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</si>
  <si>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</si>
  <si>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</si>
  <si>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</si>
  <si>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</si>
  <si>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</si>
  <si>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</si>
  <si>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</si>
  <si>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</si>
  <si>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</si>
  <si>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</si>
  <si>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</si>
  <si>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</si>
  <si>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</si>
  <si>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</si>
  <si>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</si>
  <si>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</si>
  <si>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</si>
  <si>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</si>
  <si>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</si>
  <si>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</si>
  <si>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</si>
  <si>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</si>
  <si>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</si>
  <si>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</si>
  <si>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</si>
  <si>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</si>
  <si>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</si>
  <si>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</si>
  <si>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</si>
  <si>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</si>
  <si>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</si>
  <si>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</si>
  <si>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</si>
  <si>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</si>
  <si>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</si>
  <si>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</si>
  <si>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</si>
  <si>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</si>
  <si>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</si>
  <si>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</si>
  <si>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</si>
  <si>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</si>
  <si>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</si>
  <si>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</si>
  <si>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</si>
  <si>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</si>
  <si>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</si>
  <si>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</si>
  <si>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</si>
  <si>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</si>
  <si>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</si>
  <si>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</si>
  <si>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</si>
  <si>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</si>
  <si>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</si>
  <si>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</si>
  <si>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</si>
  <si>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</si>
  <si>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</si>
  <si>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</si>
  <si>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</si>
  <si>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</si>
  <si>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</si>
  <si>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</si>
  <si>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</si>
  <si>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</si>
  <si>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</si>
  <si>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</si>
  <si>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</si>
  <si>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</si>
  <si>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</si>
  <si>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</si>
  <si>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</si>
  <si>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</si>
  <si>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</si>
  <si>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</si>
  <si>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</si>
  <si>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</si>
  <si>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</si>
  <si>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</si>
  <si>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</si>
  <si>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</si>
  <si>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</si>
  <si>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</si>
  <si>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</si>
  <si>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</si>
  <si>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</si>
  <si>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</si>
  <si>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</si>
  <si>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</si>
  <si>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</si>
  <si>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</si>
  <si>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</si>
  <si>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</si>
  <si>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</si>
  <si>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</si>
  <si>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</si>
  <si>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</si>
  <si>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</si>
  <si>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</si>
  <si>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</si>
  <si>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</si>
  <si>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</si>
  <si>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</si>
  <si>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</si>
  <si>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</si>
  <si>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</si>
  <si>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</si>
  <si>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</si>
  <si>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</si>
  <si>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</si>
  <si>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</si>
  <si>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</si>
  <si>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</si>
  <si>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</si>
  <si>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</si>
  <si>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</si>
  <si>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</si>
  <si>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</si>
  <si>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</si>
  <si>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</si>
  <si>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</si>
  <si>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</si>
  <si>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</si>
  <si>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</si>
  <si>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</si>
  <si>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</si>
  <si>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</si>
  <si>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</si>
  <si>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</si>
  <si>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</si>
  <si>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</si>
  <si>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</si>
  <si>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</si>
  <si>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</si>
  <si>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</si>
  <si>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</si>
  <si>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</si>
  <si>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</si>
  <si>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</si>
  <si>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</si>
  <si>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</si>
  <si>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</si>
  <si>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</si>
  <si>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</si>
  <si>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</si>
  <si>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</si>
  <si>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</si>
  <si>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</si>
  <si>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</si>
  <si>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</si>
  <si>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</si>
  <si>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</si>
  <si>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</si>
  <si>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</si>
  <si>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</si>
  <si>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</si>
  <si>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</si>
  <si>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</si>
  <si>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</si>
  <si>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</si>
  <si>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</si>
  <si>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</si>
  <si>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</si>
  <si>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</si>
  <si>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</si>
  <si>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</si>
  <si>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</si>
  <si>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</si>
  <si>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</si>
  <si>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</si>
  <si>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</si>
  <si>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</si>
  <si>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</si>
  <si>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</si>
  <si>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</si>
  <si>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</si>
  <si>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</si>
  <si>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</si>
  <si>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</si>
  <si>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</si>
  <si>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</si>
  <si>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</si>
  <si>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</si>
  <si>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</si>
  <si>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</si>
  <si>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</si>
  <si>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</si>
  <si>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</si>
  <si>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</si>
  <si>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</si>
  <si>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</si>
  <si>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</si>
  <si>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</si>
  <si>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</si>
  <si>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</si>
  <si>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</si>
  <si>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</si>
  <si>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</si>
  <si>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</si>
  <si>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</si>
  <si>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</si>
  <si>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</si>
  <si>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</si>
  <si>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</si>
  <si>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</si>
  <si>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</si>
  <si>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</si>
  <si>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</si>
  <si>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</si>
  <si>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</si>
  <si>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</si>
  <si>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</si>
  <si>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</si>
  <si>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</si>
  <si>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</si>
  <si>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</si>
  <si>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</si>
  <si>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</si>
  <si>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</si>
  <si>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</si>
  <si>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</si>
  <si>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</si>
  <si>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</si>
  <si>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</si>
  <si>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</si>
  <si>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</si>
  <si>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</si>
  <si>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</si>
  <si>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</si>
  <si>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</si>
  <si>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</si>
  <si>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</si>
  <si>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</si>
  <si>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</si>
  <si>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</si>
  <si>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</si>
  <si>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</si>
  <si>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</si>
  <si>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</si>
  <si>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</si>
  <si>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</si>
  <si>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</si>
  <si>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</si>
  <si>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</si>
  <si>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</si>
  <si>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</si>
  <si>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</si>
  <si>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</si>
  <si>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</si>
  <si>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</si>
  <si>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</si>
  <si>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</si>
  <si>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</si>
  <si>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</si>
  <si>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</si>
  <si>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</si>
  <si>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</si>
  <si>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</si>
  <si>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</si>
  <si>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</si>
  <si>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</si>
  <si>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</si>
  <si>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</si>
  <si>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</si>
  <si>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</si>
  <si>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</si>
  <si>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</si>
  <si>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</si>
  <si>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</si>
  <si>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</si>
  <si>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</si>
  <si>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</si>
  <si>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</si>
  <si>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</si>
  <si>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</si>
  <si>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</si>
  <si>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</si>
  <si>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</si>
  <si>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</si>
  <si>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</si>
  <si>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</si>
  <si>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</si>
  <si>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</si>
  <si>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</si>
  <si>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</si>
  <si>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</si>
  <si>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</si>
  <si>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</si>
  <si>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</si>
  <si>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</si>
  <si>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</si>
  <si>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</si>
  <si>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</si>
  <si>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</si>
  <si>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</si>
  <si>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</si>
  <si>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</si>
  <si>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</si>
  <si>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</si>
  <si>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</si>
  <si>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</si>
  <si>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</si>
  <si>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</si>
  <si>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</si>
  <si>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</si>
  <si>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</si>
  <si>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</si>
  <si>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</si>
  <si>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</si>
  <si>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</si>
  <si>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</si>
  <si>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</si>
  <si>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</si>
  <si>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</si>
  <si>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</si>
  <si>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</si>
  <si>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</si>
  <si>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</si>
  <si>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</si>
  <si>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</si>
  <si>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</si>
  <si>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</si>
  <si>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</si>
  <si>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</si>
  <si>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</si>
  <si>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</si>
  <si>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</si>
  <si>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</si>
  <si>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</si>
  <si>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</si>
  <si>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</si>
  <si>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</si>
  <si>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</si>
  <si>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</si>
  <si>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</si>
  <si>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</si>
  <si>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</si>
  <si>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</si>
  <si>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</si>
  <si>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</si>
  <si>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</si>
  <si>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</si>
  <si>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</si>
  <si>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</si>
  <si>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</si>
  <si>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</si>
  <si>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</si>
  <si>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</si>
  <si>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</si>
  <si>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</si>
  <si>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</si>
  <si>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</si>
  <si>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</si>
  <si>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</si>
  <si>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</si>
  <si>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</si>
  <si>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</si>
  <si>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</si>
  <si>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</si>
  <si>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</si>
  <si>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</si>
  <si>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</si>
  <si>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</si>
  <si>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</si>
  <si>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</si>
  <si>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</si>
  <si>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</si>
  <si>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</si>
  <si>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</si>
  <si>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</si>
  <si>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</si>
  <si>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</si>
  <si>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</si>
  <si>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</si>
  <si>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</si>
  <si>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</si>
  <si>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</si>
  <si>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</si>
  <si>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</si>
  <si>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</si>
  <si>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</si>
  <si>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</si>
  <si>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</si>
  <si>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</si>
  <si>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</si>
  <si>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</si>
  <si>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</si>
  <si>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</si>
  <si>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</si>
  <si>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</si>
  <si>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</si>
  <si>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</si>
  <si>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</si>
  <si>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</si>
  <si>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</si>
  <si>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</si>
  <si>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</si>
  <si>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</si>
  <si>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</si>
  <si>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</si>
  <si>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</si>
  <si>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</si>
  <si>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</si>
  <si>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</si>
  <si>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</si>
  <si>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</si>
  <si>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</si>
  <si>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</si>
  <si>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</si>
  <si>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</si>
  <si>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</si>
  <si>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</si>
  <si>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</si>
  <si>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</si>
  <si>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</si>
  <si>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</si>
  <si>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</si>
  <si>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</si>
  <si>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</si>
  <si>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</si>
  <si>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</si>
  <si>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</si>
  <si>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</si>
  <si>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</si>
  <si>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</si>
  <si>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</si>
  <si>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</si>
  <si>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</si>
  <si>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</si>
  <si>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</si>
  <si>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</si>
  <si>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</si>
  <si>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</si>
  <si>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</si>
  <si>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</si>
  <si>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</si>
  <si>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</si>
  <si>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</si>
  <si>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</si>
  <si>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</si>
  <si>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</si>
  <si>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</si>
  <si>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</si>
  <si>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</si>
  <si>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</si>
  <si>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</si>
  <si>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</si>
  <si>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</si>
  <si>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</si>
  <si>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</si>
  <si>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</si>
  <si>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</si>
  <si>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</si>
  <si>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</si>
  <si>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</si>
  <si>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</si>
  <si>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</si>
  <si>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</si>
  <si>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</si>
  <si>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</si>
  <si>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</si>
  <si>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</si>
  <si>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</si>
  <si>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</si>
  <si>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</si>
  <si>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</si>
  <si>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</si>
  <si>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</si>
  <si>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</si>
  <si>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</si>
  <si>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</si>
  <si>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</si>
  <si>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</si>
  <si>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</si>
  <si>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</si>
  <si>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</si>
  <si>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</si>
  <si>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</si>
  <si>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</si>
  <si>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</si>
  <si>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</si>
  <si>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</si>
  <si>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</si>
  <si>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</si>
  <si>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</si>
  <si>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</si>
  <si>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</si>
  <si>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</si>
  <si>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</si>
  <si>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</si>
  <si>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</si>
  <si>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</si>
  <si>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</si>
  <si>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</si>
  <si>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</si>
  <si>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</si>
  <si>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</si>
  <si>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</si>
  <si>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</si>
  <si>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</si>
  <si>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</si>
  <si>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</si>
  <si>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</si>
  <si>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</si>
  <si>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</si>
  <si>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</si>
  <si>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</si>
  <si>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</si>
  <si>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</si>
  <si>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</si>
  <si>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</si>
  <si>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</si>
  <si>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</si>
  <si>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</si>
  <si>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</si>
  <si>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</si>
  <si>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</si>
  <si>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</si>
  <si>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</si>
  <si>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</si>
  <si>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</si>
  <si>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</si>
  <si>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</si>
  <si>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</si>
  <si>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</si>
  <si>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</si>
  <si>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</si>
  <si>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</si>
  <si>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</si>
  <si>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</si>
  <si>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</si>
  <si>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</si>
  <si>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</si>
  <si>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</si>
  <si>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</si>
  <si>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</si>
  <si>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</si>
  <si>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</si>
  <si>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</si>
  <si>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</si>
  <si>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</si>
  <si>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</si>
  <si>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</si>
  <si>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</si>
  <si>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</si>
  <si>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</si>
  <si>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</si>
  <si>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</si>
  <si>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</si>
  <si>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</si>
  <si>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</si>
  <si>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</si>
  <si>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</si>
  <si>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</si>
  <si>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</si>
  <si>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</si>
  <si>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</si>
  <si>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</si>
  <si>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</si>
  <si>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</si>
  <si>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</si>
  <si>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</si>
  <si>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</si>
  <si>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</si>
  <si>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</si>
  <si>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</si>
  <si>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</si>
  <si>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</si>
  <si>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</si>
  <si>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</si>
  <si>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</si>
  <si>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</si>
  <si>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</si>
  <si>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</si>
  <si>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</si>
  <si>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</si>
  <si>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</si>
  <si>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</si>
  <si>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</si>
  <si>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</si>
  <si>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</si>
  <si>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</si>
  <si>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</si>
  <si>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</si>
  <si>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</si>
  <si>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</si>
  <si>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</si>
  <si>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</si>
  <si>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</si>
  <si>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</si>
  <si>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</si>
  <si>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</si>
  <si>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</si>
  <si>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</si>
  <si>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</si>
  <si>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</si>
  <si>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</si>
  <si>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</si>
  <si>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</si>
  <si>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</si>
  <si>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</si>
  <si>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</si>
  <si>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</si>
  <si>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</si>
  <si>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</si>
  <si>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</si>
  <si>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</si>
  <si>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</si>
  <si>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</si>
  <si>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</si>
  <si>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</si>
  <si>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</si>
  <si>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</si>
  <si>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</si>
  <si>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</si>
  <si>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</si>
  <si>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</si>
  <si>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</si>
  <si>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</si>
  <si>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</si>
  <si>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</si>
  <si>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</si>
  <si>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</si>
  <si>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</si>
  <si>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</si>
  <si>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</si>
  <si>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</si>
  <si>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</si>
  <si>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</si>
  <si>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</si>
  <si>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</si>
  <si>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</si>
  <si>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</si>
  <si>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</si>
  <si>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</si>
  <si>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</si>
  <si>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</si>
  <si>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</si>
  <si>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</si>
  <si>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</si>
  <si>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</si>
  <si>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</si>
  <si>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</si>
  <si>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</si>
  <si>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</si>
  <si>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</si>
  <si>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</si>
  <si>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</si>
  <si>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</si>
  <si>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</si>
  <si>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</si>
  <si>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</si>
  <si>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</si>
  <si>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</si>
  <si>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</si>
  <si>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</si>
  <si>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</si>
  <si>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</si>
  <si>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</si>
  <si>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</si>
  <si>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</si>
  <si>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</si>
  <si>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</si>
  <si>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</si>
  <si>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</si>
  <si>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</si>
  <si>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</si>
  <si>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</si>
  <si>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</si>
  <si>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</si>
  <si>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</si>
  <si>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</si>
  <si>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</si>
  <si>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</si>
  <si>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</si>
  <si>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</si>
  <si>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</si>
  <si>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</si>
  <si>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</si>
  <si>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</si>
  <si>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</si>
  <si>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</si>
  <si>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</si>
  <si>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</si>
  <si>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</si>
  <si>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</si>
  <si>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</si>
  <si>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</si>
  <si>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</si>
  <si>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</si>
  <si>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</si>
  <si>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</si>
  <si>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</si>
  <si>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</si>
  <si>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</si>
  <si>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</si>
  <si>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</si>
  <si>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</si>
  <si>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</si>
  <si>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</si>
  <si>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</si>
  <si>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</si>
  <si>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</si>
  <si>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</si>
  <si>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</si>
  <si>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</si>
  <si>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</si>
  <si>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</si>
  <si>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</si>
  <si>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</si>
  <si>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</si>
  <si>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</si>
  <si>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</si>
  <si>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</si>
  <si>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</si>
  <si>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</si>
  <si>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</si>
  <si>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</si>
  <si>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</si>
  <si>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</si>
  <si>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</si>
  <si>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</si>
  <si>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</si>
  <si>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</si>
  <si>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</si>
  <si>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</si>
  <si>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</si>
  <si>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</si>
  <si>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</si>
  <si>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</si>
  <si>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</si>
  <si>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</si>
  <si>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</si>
  <si>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</si>
  <si>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</si>
  <si>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</si>
  <si>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</si>
  <si>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</si>
  <si>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</si>
  <si>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</si>
  <si>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</si>
  <si>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</si>
  <si>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</si>
  <si>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</si>
  <si>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</si>
  <si>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</si>
  <si>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</si>
  <si>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</si>
  <si>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</si>
  <si>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</si>
  <si>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</si>
  <si>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</si>
  <si>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</si>
  <si>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</si>
  <si>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</si>
  <si>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</si>
  <si>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</si>
  <si>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</si>
  <si>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</si>
  <si>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</si>
  <si>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</si>
  <si>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</si>
  <si>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</si>
  <si>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</si>
  <si>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</si>
  <si>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</si>
  <si>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</si>
  <si>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</si>
  <si>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</si>
  <si>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</si>
  <si>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</si>
  <si>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</si>
  <si>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</si>
  <si>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</si>
  <si>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</si>
  <si>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</si>
  <si>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</si>
  <si>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</si>
  <si>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</si>
  <si>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</si>
  <si>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</si>
  <si>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</si>
  <si>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</si>
  <si>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</si>
  <si>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</si>
  <si>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</si>
  <si>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</si>
  <si>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</si>
  <si>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</si>
  <si>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</si>
  <si>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</si>
  <si>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</si>
  <si>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</si>
  <si>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</si>
  <si>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</si>
  <si>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</si>
  <si>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</si>
  <si>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</si>
  <si>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</si>
  <si>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</si>
  <si>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</si>
  <si>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</si>
  <si>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</si>
  <si>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</si>
  <si>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</si>
  <si>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</si>
  <si>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</si>
  <si>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</si>
  <si>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</si>
  <si>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</si>
  <si>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</si>
  <si>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</si>
  <si>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</si>
  <si>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</si>
  <si>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</si>
  <si>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</si>
  <si>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</si>
  <si>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</si>
  <si>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</si>
  <si>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</si>
  <si>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</si>
  <si>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</si>
  <si>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</si>
  <si>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</si>
  <si>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</si>
  <si>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</si>
  <si>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</si>
  <si>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</si>
  <si>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</si>
  <si>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</si>
  <si>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</si>
  <si>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</si>
  <si>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</si>
  <si>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</si>
  <si>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</si>
  <si>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</si>
  <si>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</si>
  <si>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</si>
  <si>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</si>
  <si>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</si>
  <si>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</si>
  <si>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</si>
  <si>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</si>
  <si>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</si>
  <si>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</si>
  <si>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</si>
  <si>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</si>
  <si>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</si>
  <si>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</si>
  <si>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</si>
  <si>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</si>
  <si>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</si>
  <si>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</si>
  <si>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</si>
  <si>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</si>
  <si>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</si>
  <si>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</si>
  <si>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</si>
  <si>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</si>
  <si>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</si>
  <si>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</si>
  <si>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</si>
  <si>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</si>
  <si>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</si>
  <si>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</si>
  <si>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</si>
  <si>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</si>
  <si>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</si>
  <si>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</si>
  <si>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</si>
  <si>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</si>
  <si>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</si>
  <si>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</si>
  <si>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</si>
  <si>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</si>
  <si>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</si>
  <si>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</si>
  <si>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</si>
  <si>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</si>
  <si>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</si>
  <si>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</si>
  <si>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</si>
  <si>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</si>
  <si>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</si>
  <si>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</si>
  <si>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</si>
  <si>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</si>
  <si>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</si>
  <si>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</si>
  <si>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</si>
  <si>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</si>
  <si>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</si>
  <si>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</si>
  <si>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</si>
  <si>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</si>
  <si>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</si>
  <si>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</si>
  <si>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</si>
  <si>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</si>
  <si>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</si>
  <si>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</si>
  <si>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</si>
  <si>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</si>
  <si>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</si>
  <si>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</si>
  <si>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</si>
  <si>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</si>
  <si>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</si>
  <si>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</si>
  <si>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</si>
  <si>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</si>
  <si>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</si>
  <si>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</si>
  <si>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</si>
  <si>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</si>
  <si>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</si>
  <si>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</si>
  <si>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</si>
  <si>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</si>
  <si>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</si>
  <si>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</si>
  <si>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</si>
  <si>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</si>
  <si>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</si>
  <si>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</si>
  <si>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</si>
  <si>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</si>
  <si>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</si>
  <si>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</si>
  <si>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</si>
  <si>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</si>
  <si>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</si>
  <si>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</si>
  <si>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</si>
  <si>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</si>
  <si>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</si>
  <si>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</si>
  <si>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</si>
  <si>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</si>
  <si>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</si>
  <si>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</si>
  <si>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</si>
  <si>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</si>
  <si>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</si>
  <si>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</si>
  <si>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</si>
  <si>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</si>
  <si>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</si>
  <si>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</si>
  <si>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</si>
  <si>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</si>
  <si>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</si>
  <si>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</si>
  <si>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</si>
  <si>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</si>
  <si>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</si>
  <si>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</si>
  <si>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</si>
  <si>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</si>
  <si>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</si>
  <si>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</si>
  <si>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</si>
  <si>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</si>
  <si>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</si>
  <si>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</si>
  <si>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</si>
  <si>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</si>
  <si>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</si>
  <si>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</si>
  <si>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</si>
  <si>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</si>
  <si>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</si>
  <si>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</si>
  <si>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</si>
  <si>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</si>
  <si>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</si>
  <si>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</si>
  <si>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</si>
  <si>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</si>
  <si>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</si>
  <si>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</si>
  <si>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</si>
  <si>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</si>
  <si>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</si>
  <si>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</si>
  <si>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</si>
  <si>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</si>
  <si>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</si>
  <si>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</si>
  <si>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</si>
  <si>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</si>
  <si>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</si>
  <si>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</si>
  <si>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</si>
  <si>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</si>
  <si>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</si>
  <si>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</si>
  <si>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</si>
  <si>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</si>
  <si>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</si>
  <si>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</si>
  <si>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</si>
  <si>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</si>
  <si>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</si>
  <si>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</si>
  <si>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</si>
  <si>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</si>
  <si>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</si>
  <si>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</si>
  <si>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</si>
  <si>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</si>
  <si>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</si>
  <si>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</si>
  <si>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</si>
  <si>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</si>
  <si>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</si>
  <si>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</si>
  <si>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</si>
  <si>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</si>
  <si>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</si>
  <si>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</si>
  <si>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</si>
  <si>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</si>
  <si>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</si>
  <si>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</si>
  <si>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</si>
  <si>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</si>
  <si>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</si>
  <si>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</si>
  <si>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</si>
  <si>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</si>
  <si>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</si>
  <si>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</si>
  <si>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</si>
  <si>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</si>
  <si>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</si>
  <si>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</si>
  <si>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</si>
  <si>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</si>
  <si>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</si>
  <si>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</si>
  <si>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</si>
  <si>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</si>
  <si>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</si>
  <si>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</si>
  <si>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</si>
  <si>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</si>
  <si>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</si>
  <si>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</si>
  <si>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</si>
  <si>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</si>
  <si>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</si>
  <si>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</si>
  <si>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</si>
  <si>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</si>
  <si>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</si>
  <si>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</si>
  <si>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</si>
  <si>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</si>
  <si>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</si>
  <si>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</si>
  <si>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</si>
  <si>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</si>
  <si>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</si>
  <si>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</si>
  <si>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</si>
  <si>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</si>
  <si>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</si>
  <si>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</si>
  <si>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</si>
  <si>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</si>
  <si>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</si>
  <si>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</si>
  <si>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</si>
  <si>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</si>
  <si>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</si>
  <si>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</si>
  <si>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</si>
  <si>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</si>
  <si>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</si>
  <si>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</si>
  <si>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</si>
  <si>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</si>
  <si>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</si>
  <si>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</si>
  <si>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</si>
  <si>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</si>
  <si>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</si>
  <si>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</si>
  <si>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</si>
  <si>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</si>
  <si>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</si>
  <si>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</si>
  <si>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</si>
  <si>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</si>
  <si>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</si>
  <si>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</si>
  <si>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</si>
  <si>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</si>
  <si>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</si>
  <si>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</si>
  <si>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</si>
  <si>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</si>
  <si>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</si>
  <si>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</si>
  <si>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</si>
  <si>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</si>
  <si>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</si>
  <si>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</si>
  <si>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</si>
  <si>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</si>
  <si>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</si>
  <si>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</si>
  <si>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</si>
  <si>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</si>
  <si>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</si>
  <si>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</si>
  <si>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</si>
  <si>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</si>
  <si>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</si>
  <si>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</si>
  <si>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</si>
  <si>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</si>
  <si>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</si>
  <si>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</si>
  <si>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</si>
  <si>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</si>
  <si>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</si>
  <si>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</si>
  <si>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</si>
  <si>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</si>
  <si>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</si>
  <si>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</si>
  <si>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</si>
  <si>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</si>
  <si>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</si>
  <si>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</si>
  <si>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</si>
  <si>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</si>
  <si>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</si>
  <si>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</si>
  <si>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</si>
  <si>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</si>
  <si>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</si>
  <si>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</si>
  <si>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</si>
  <si>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</si>
  <si>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</si>
  <si>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</si>
  <si>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</si>
  <si>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</si>
  <si>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</si>
  <si>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</si>
  <si>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</si>
  <si>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</si>
  <si>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</si>
  <si>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</si>
  <si>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</si>
  <si>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</si>
  <si>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</si>
  <si>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</si>
  <si>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</si>
  <si>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</si>
  <si>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</si>
  <si>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</si>
  <si>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</si>
  <si>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</si>
  <si>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</si>
  <si>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</si>
  <si>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</si>
  <si>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</si>
  <si>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</si>
  <si>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</si>
  <si>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</si>
  <si>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</si>
  <si>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</si>
  <si>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</si>
  <si>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</si>
  <si>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</si>
  <si>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</si>
  <si>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</si>
  <si>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</si>
  <si>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</si>
  <si>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</si>
  <si>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</si>
  <si>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</si>
  <si>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</si>
  <si>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</si>
  <si>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</si>
  <si>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</si>
  <si>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</si>
  <si>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</si>
  <si>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</si>
  <si>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</si>
  <si>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</si>
  <si>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</si>
  <si>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</si>
  <si>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</si>
  <si>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</si>
  <si>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</si>
  <si>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</si>
  <si>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</si>
  <si>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</si>
  <si>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</si>
  <si>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</si>
  <si>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</si>
  <si>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</si>
  <si>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</si>
  <si>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</si>
  <si>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</si>
  <si>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</si>
  <si>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</si>
  <si>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</si>
  <si>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</si>
  <si>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</si>
  <si>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</si>
  <si>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</si>
  <si>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</si>
  <si>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</si>
  <si>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</si>
  <si>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</si>
  <si>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</si>
  <si>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</si>
  <si>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</si>
  <si>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</si>
  <si>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</si>
  <si>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</si>
  <si>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</si>
  <si>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</si>
  <si>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</si>
  <si>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</si>
  <si>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</si>
  <si>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</si>
  <si>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</si>
  <si>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</si>
  <si>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</si>
  <si>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</si>
  <si>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</si>
  <si>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</si>
  <si>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</si>
  <si>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</si>
  <si>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</si>
  <si>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</si>
  <si>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</si>
  <si>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</si>
  <si>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</si>
  <si>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</si>
  <si>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</si>
  <si>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</si>
  <si>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</si>
  <si>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</si>
  <si>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</si>
  <si>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</si>
  <si>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</si>
  <si>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</si>
  <si>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</si>
  <si>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</si>
  <si>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</si>
  <si>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</si>
  <si>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</si>
  <si>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</si>
  <si>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</si>
  <si>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</si>
  <si>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</si>
  <si>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</si>
  <si>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</si>
  <si>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</si>
  <si>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</si>
  <si>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</si>
  <si>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</si>
  <si>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</si>
  <si>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</si>
  <si>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</si>
  <si>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</si>
  <si>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</si>
  <si>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</si>
  <si>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</si>
  <si>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</si>
  <si>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</si>
  <si>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</si>
  <si>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</si>
  <si>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</si>
  <si>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</si>
  <si>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</si>
  <si>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</si>
  <si>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</si>
  <si>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</si>
  <si>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</si>
  <si>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</si>
  <si>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</si>
  <si>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</si>
  <si>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</si>
  <si>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</si>
  <si>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</si>
  <si>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</si>
  <si>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</si>
  <si>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</si>
  <si>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</si>
  <si>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</si>
  <si>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</si>
  <si>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</si>
  <si>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</si>
  <si>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</si>
  <si>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</si>
  <si>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</si>
  <si>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</si>
  <si>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</si>
  <si>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</si>
  <si>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</si>
  <si>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</si>
  <si>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</si>
  <si>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</si>
  <si>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</si>
  <si>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</si>
  <si>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</si>
  <si>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</si>
  <si>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</si>
  <si>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</si>
  <si>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</si>
  <si>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</si>
  <si>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</si>
  <si>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</si>
  <si>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</si>
  <si>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</si>
  <si>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</si>
  <si>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</si>
  <si>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</si>
  <si>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</si>
  <si>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</si>
  <si>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</si>
  <si>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</si>
  <si>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</si>
  <si>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</si>
  <si>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</si>
  <si>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</si>
  <si>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</si>
  <si>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</si>
  <si>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</si>
  <si>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</si>
  <si>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</si>
  <si>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</si>
  <si>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</si>
  <si>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</si>
  <si>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</si>
  <si>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</si>
  <si>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</si>
  <si>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</si>
  <si>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</si>
  <si>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</si>
  <si>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</si>
  <si>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</si>
  <si>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</si>
  <si>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</si>
  <si>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</si>
  <si>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</si>
  <si>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</si>
  <si>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</si>
  <si>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</si>
  <si>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</si>
  <si>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</si>
  <si>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</si>
  <si>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</si>
  <si>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</si>
  <si>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</si>
  <si>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</si>
  <si>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</si>
  <si>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</si>
  <si>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</si>
  <si>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</si>
  <si>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</si>
  <si>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</si>
  <si>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</si>
  <si>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</si>
  <si>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</si>
  <si>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</si>
  <si>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</si>
  <si>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</si>
  <si>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</si>
  <si>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</si>
  <si>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</si>
  <si>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</si>
  <si>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</si>
  <si>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</si>
  <si>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</si>
  <si>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</si>
  <si>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</si>
  <si>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</si>
  <si>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</si>
  <si>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</si>
  <si>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</si>
  <si>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</si>
  <si>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</si>
  <si>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</si>
  <si>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</si>
  <si>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</si>
  <si>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</si>
  <si>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</si>
  <si>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</si>
  <si>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</si>
  <si>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</si>
  <si>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</si>
  <si>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</si>
  <si>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</si>
  <si>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</si>
  <si>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</si>
  <si>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</si>
  <si>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</si>
  <si>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</si>
  <si>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</si>
  <si>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</si>
  <si>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</si>
  <si>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</si>
  <si>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</si>
  <si>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</si>
  <si>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</si>
  <si>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</si>
  <si>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</si>
  <si>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</si>
  <si>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</si>
  <si>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</si>
  <si>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</si>
  <si>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</si>
  <si>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</si>
  <si>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</si>
  <si>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</si>
  <si>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</si>
  <si>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</si>
  <si>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</si>
  <si>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</si>
  <si>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</si>
  <si>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</si>
  <si>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</si>
  <si>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</si>
  <si>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</si>
  <si>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</si>
  <si>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</si>
  <si>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</si>
  <si>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</si>
  <si>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</si>
  <si>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</si>
  <si>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</si>
  <si>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</si>
  <si>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</si>
  <si>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</si>
  <si>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</si>
  <si>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</si>
  <si>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</si>
  <si>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</si>
  <si>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</si>
  <si>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</si>
  <si>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</si>
  <si>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</si>
  <si>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</si>
  <si>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</si>
  <si>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</si>
  <si>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</si>
  <si>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</si>
  <si>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</si>
  <si>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</si>
  <si>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</si>
  <si>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</si>
  <si>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</si>
  <si>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</si>
  <si>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</si>
  <si>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</si>
  <si>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</si>
  <si>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</si>
  <si>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</si>
  <si>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</si>
  <si>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</si>
  <si>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</si>
  <si>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</si>
  <si>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</si>
  <si>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</si>
  <si>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</si>
  <si>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</si>
  <si>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</si>
  <si>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</si>
  <si>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</si>
  <si>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</si>
  <si>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</si>
  <si>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</si>
  <si>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</si>
  <si>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</si>
  <si>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</si>
  <si>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</si>
  <si>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</si>
  <si>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</si>
  <si>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</si>
  <si>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</si>
  <si>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</si>
  <si>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</si>
  <si>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</si>
  <si>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</si>
  <si>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</si>
  <si>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</si>
  <si>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</si>
  <si>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</si>
  <si>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</si>
  <si>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</si>
  <si>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</si>
  <si>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</si>
  <si>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</si>
  <si>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</si>
  <si>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</si>
  <si>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</si>
  <si>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</si>
  <si>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</si>
  <si>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</si>
  <si>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</si>
  <si>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</si>
  <si>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</si>
  <si>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</si>
  <si>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</si>
  <si>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</si>
  <si>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</si>
  <si>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</si>
  <si>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</si>
  <si>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</si>
  <si>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</si>
  <si>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</si>
  <si>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</si>
  <si>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</si>
  <si>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</si>
  <si>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</si>
  <si>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</si>
  <si>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</si>
  <si>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</si>
  <si>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</si>
  <si>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</si>
  <si>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</si>
  <si>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</si>
  <si>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</si>
  <si>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</si>
  <si>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</si>
  <si>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</si>
  <si>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</si>
  <si>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</si>
  <si>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</si>
  <si>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</si>
  <si>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</si>
  <si>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</si>
  <si>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</si>
  <si>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</si>
  <si>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</si>
  <si>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</si>
  <si>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</si>
  <si>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</si>
  <si>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</si>
  <si>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</si>
  <si>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</si>
  <si>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</si>
  <si>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</si>
  <si>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</si>
  <si>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</si>
  <si>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</si>
  <si>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</si>
  <si>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</si>
  <si>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</si>
  <si>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</si>
  <si>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</si>
  <si>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</si>
  <si>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</si>
  <si>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</si>
  <si>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</si>
  <si>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</si>
  <si>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</si>
  <si>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</si>
  <si>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</si>
  <si>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</si>
  <si>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</si>
  <si>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</si>
  <si>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</si>
  <si>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</si>
  <si>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</si>
  <si>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</si>
  <si>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</si>
  <si>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</si>
  <si>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</si>
  <si>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</si>
  <si>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</si>
  <si>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</si>
  <si>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</si>
  <si>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</si>
  <si>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</si>
  <si>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</si>
  <si>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</si>
  <si>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</si>
  <si>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</si>
  <si>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</si>
  <si>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</si>
  <si>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</si>
  <si>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</si>
  <si>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</si>
  <si>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</si>
  <si>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</si>
  <si>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</si>
  <si>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</si>
  <si>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</si>
  <si>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</si>
  <si>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</si>
  <si>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</si>
  <si>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</si>
  <si>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</si>
  <si>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</si>
  <si>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</si>
  <si>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</si>
  <si>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</si>
  <si>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</si>
  <si>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</si>
  <si>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</si>
  <si>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</si>
  <si>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</si>
  <si>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</si>
  <si>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</si>
  <si>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</si>
  <si>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</si>
  <si>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</si>
  <si>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</si>
  <si>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</si>
  <si>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</si>
  <si>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</si>
  <si>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</si>
  <si>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</si>
  <si>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</si>
  <si>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</si>
  <si>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</si>
  <si>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</si>
  <si>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</si>
  <si>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</si>
  <si>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</si>
  <si>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</si>
  <si>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</si>
  <si>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</si>
  <si>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</si>
  <si>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</si>
  <si>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</si>
  <si>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</si>
  <si>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</si>
  <si>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</si>
  <si>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</si>
  <si>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</si>
  <si>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</si>
  <si>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</si>
  <si>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</si>
  <si>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</si>
  <si>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</si>
  <si>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</si>
  <si>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</si>
  <si>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</si>
  <si>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</si>
  <si>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</si>
  <si>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</si>
  <si>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</si>
  <si>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</si>
  <si>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</si>
  <si>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</si>
  <si>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</si>
  <si>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</si>
  <si>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</si>
  <si>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</si>
  <si>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</si>
  <si>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</si>
  <si>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</si>
  <si>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</si>
  <si>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</si>
  <si>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</si>
  <si>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</si>
  <si>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</si>
  <si>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</si>
  <si>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</si>
  <si>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</si>
  <si>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</si>
  <si>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</si>
  <si>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</si>
  <si>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</si>
  <si>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</si>
  <si>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</si>
  <si>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</si>
  <si>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</si>
  <si>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</si>
  <si>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</si>
  <si>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</si>
  <si>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</si>
  <si>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</si>
  <si>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</si>
  <si>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</si>
  <si>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</si>
  <si>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</si>
  <si>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</si>
  <si>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</si>
  <si>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</si>
  <si>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</si>
  <si>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</si>
  <si>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</si>
  <si>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</si>
  <si>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</si>
  <si>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</si>
  <si>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</si>
  <si>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</si>
  <si>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</si>
  <si>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</si>
  <si>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</si>
  <si>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</si>
  <si>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</si>
  <si>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</si>
  <si>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</si>
  <si>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</si>
  <si>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</si>
  <si>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</si>
  <si>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</si>
  <si>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</si>
  <si>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</si>
  <si>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</si>
  <si>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</si>
  <si>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</si>
  <si>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</si>
  <si>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</si>
  <si>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</si>
  <si>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</si>
  <si>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</si>
  <si>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</si>
  <si>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</si>
  <si>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</si>
  <si>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</si>
  <si>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</si>
  <si>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</si>
  <si>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</si>
  <si>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</si>
  <si>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</si>
  <si>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</si>
  <si>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</si>
  <si>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</si>
  <si>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</si>
  <si>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</si>
  <si>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</si>
  <si>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</si>
  <si>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</si>
  <si>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</si>
  <si>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</si>
  <si>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</si>
  <si>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</si>
  <si>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</si>
  <si>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</si>
  <si>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</si>
  <si>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</si>
  <si>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</si>
  <si>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</si>
  <si>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</si>
  <si>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</si>
  <si>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</si>
  <si>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</si>
  <si>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</si>
  <si>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</si>
  <si>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</si>
  <si>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</si>
  <si>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</si>
  <si>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</si>
  <si>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</si>
  <si>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</si>
  <si>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</si>
  <si>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</si>
  <si>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</si>
  <si>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</si>
  <si>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</si>
  <si>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</si>
  <si>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</si>
  <si>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</si>
  <si>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</si>
  <si>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</si>
  <si>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</si>
  <si>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</si>
  <si>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</si>
  <si>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</si>
  <si>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</si>
  <si>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</si>
  <si>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</si>
  <si>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</si>
  <si>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</si>
  <si>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</si>
  <si>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</si>
  <si>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</si>
  <si>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</si>
  <si>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</si>
  <si>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</si>
  <si>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</si>
  <si>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</si>
  <si>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</si>
  <si>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</si>
  <si>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</si>
  <si>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</si>
  <si>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</si>
  <si>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</si>
  <si>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</si>
  <si>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</si>
  <si>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</si>
  <si>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</si>
  <si>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</si>
  <si>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</si>
  <si>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</si>
  <si>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</si>
  <si>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</si>
  <si>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</si>
  <si>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</si>
  <si>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</si>
  <si>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</si>
  <si>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</si>
  <si>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</si>
  <si>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</si>
  <si>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</si>
  <si>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</si>
  <si>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</si>
  <si>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</si>
  <si>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</si>
  <si>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</si>
  <si>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</si>
  <si>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</si>
  <si>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</si>
  <si>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</si>
  <si>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</si>
  <si>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</si>
  <si>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</si>
  <si>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</si>
  <si>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</si>
  <si>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</si>
  <si>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</si>
  <si>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</si>
  <si>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</si>
  <si>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</si>
  <si>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</si>
  <si>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</si>
  <si>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</si>
  <si>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</si>
  <si>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</si>
  <si>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</si>
  <si>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</si>
  <si>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</si>
  <si>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</si>
  <si>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</si>
  <si>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</si>
  <si>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</si>
  <si>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</si>
  <si>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</si>
  <si>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</si>
  <si>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</si>
  <si>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</si>
  <si>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</si>
  <si>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</si>
  <si>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</si>
  <si>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</si>
  <si>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</si>
  <si>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</si>
  <si>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</si>
  <si>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</si>
  <si>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</si>
  <si>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</si>
  <si>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</si>
  <si>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</si>
  <si>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</si>
  <si>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</si>
  <si>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</si>
  <si>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</si>
  <si>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</si>
  <si>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</si>
  <si>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</si>
  <si>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</si>
  <si>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</si>
  <si>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</si>
  <si>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</si>
  <si>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</si>
  <si>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</si>
  <si>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</si>
  <si>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</si>
  <si>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</si>
  <si>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</si>
  <si>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</si>
  <si>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</si>
  <si>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</si>
  <si>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</si>
  <si>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</si>
  <si>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</si>
  <si>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</si>
  <si>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</si>
  <si>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</si>
  <si>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</si>
  <si>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</si>
  <si>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</si>
  <si>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</si>
  <si>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</si>
  <si>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</si>
  <si>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</si>
  <si>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</si>
  <si>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</si>
  <si>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</si>
  <si>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</si>
  <si>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</si>
  <si>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</si>
  <si>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</si>
  <si>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</si>
  <si>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</si>
  <si>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</si>
  <si>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</si>
  <si>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</si>
  <si>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</si>
  <si>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</si>
  <si>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</si>
  <si>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</si>
  <si>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</si>
  <si>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</si>
  <si>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</si>
  <si>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</si>
  <si>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</si>
  <si>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</si>
  <si>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</si>
  <si>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</si>
  <si>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</si>
  <si>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</si>
  <si>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</si>
  <si>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</si>
  <si>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</si>
  <si>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</si>
  <si>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</si>
  <si>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</si>
  <si>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</si>
  <si>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</si>
  <si>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</si>
  <si>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</si>
  <si>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</si>
  <si>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</si>
  <si>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</si>
  <si>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</si>
  <si>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</si>
  <si>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</si>
  <si>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</si>
  <si>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</si>
  <si>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</si>
  <si>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</si>
  <si>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</si>
  <si>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</si>
  <si>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</si>
  <si>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</si>
  <si>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</si>
  <si>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</si>
  <si>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</si>
  <si>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</si>
  <si>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</si>
  <si>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</si>
  <si>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</si>
  <si>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</si>
  <si>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</si>
  <si>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</si>
  <si>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</si>
  <si>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</si>
  <si>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</si>
  <si>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</si>
  <si>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</si>
  <si>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</si>
  <si>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</si>
  <si>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</si>
  <si>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</si>
  <si>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</si>
  <si>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</si>
  <si>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</si>
  <si>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</si>
  <si>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</si>
  <si>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</si>
  <si>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</si>
  <si>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</si>
  <si>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</si>
  <si>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</si>
  <si>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</si>
  <si>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</si>
  <si>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</si>
  <si>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</si>
  <si>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</si>
  <si>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</si>
  <si>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</si>
  <si>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</si>
  <si>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</si>
  <si>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</si>
  <si>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</si>
  <si>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</si>
  <si>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</si>
  <si>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</si>
  <si>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</si>
  <si>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</si>
  <si>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</si>
  <si>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</si>
  <si>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</si>
  <si>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</si>
  <si>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</si>
  <si>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</si>
  <si>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</si>
  <si>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</si>
  <si>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</si>
  <si>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</si>
  <si>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</si>
  <si>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</si>
  <si>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</si>
  <si>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</si>
  <si>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</si>
  <si>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</si>
  <si>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</si>
  <si>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</si>
  <si>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</si>
  <si>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</si>
  <si>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</si>
  <si>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</si>
  <si>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</si>
  <si>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</si>
  <si>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</si>
  <si>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</si>
  <si>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</si>
  <si>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</si>
  <si>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</si>
  <si>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</si>
  <si>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</si>
  <si>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</si>
  <si>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</si>
  <si>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</si>
  <si>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</si>
  <si>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</si>
  <si>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</si>
  <si>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</si>
  <si>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</si>
  <si>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</si>
  <si>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</si>
  <si>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</si>
  <si>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</si>
  <si>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</si>
  <si>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</si>
  <si>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</si>
  <si>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</si>
  <si>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</si>
  <si>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</si>
  <si>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</si>
  <si>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</si>
  <si>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</si>
  <si>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</si>
  <si>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</si>
  <si>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</si>
  <si>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</si>
  <si>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</si>
  <si>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</si>
  <si>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</si>
  <si>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</si>
  <si>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</si>
  <si>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</si>
  <si>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</si>
  <si>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</si>
  <si>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</si>
  <si>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</si>
  <si>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</si>
  <si>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</si>
  <si>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</si>
  <si>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</si>
  <si>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</si>
  <si>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</si>
  <si>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</si>
  <si>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</si>
  <si>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</si>
  <si>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</si>
  <si>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</si>
  <si>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</si>
  <si>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</si>
  <si>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</si>
  <si>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</si>
  <si>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</si>
  <si>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</si>
  <si>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</si>
  <si>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</si>
  <si>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</si>
  <si>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</si>
  <si>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</si>
  <si>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</si>
  <si>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</si>
  <si>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</si>
  <si>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</si>
  <si>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</si>
  <si>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</si>
  <si>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</si>
  <si>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</si>
  <si>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</si>
  <si>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</si>
  <si>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</si>
  <si>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</si>
  <si>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</si>
  <si>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</si>
  <si>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</si>
  <si>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</si>
  <si>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</si>
  <si>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</si>
  <si>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</si>
  <si>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</si>
  <si>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</si>
  <si>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</si>
  <si>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</si>
  <si>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</si>
  <si>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</si>
  <si>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</si>
  <si>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</si>
  <si>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</si>
  <si>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</si>
  <si>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</si>
  <si>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</si>
  <si>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</si>
  <si>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</si>
  <si>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</si>
  <si>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</si>
  <si>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</si>
  <si>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</si>
  <si>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</si>
  <si>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</si>
  <si>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</si>
  <si>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</si>
  <si>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</si>
  <si>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</si>
  <si>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</si>
  <si>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</si>
  <si>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</si>
  <si>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</si>
  <si>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</si>
  <si>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</si>
  <si>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</si>
  <si>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</si>
  <si>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</si>
  <si>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</si>
  <si>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</si>
  <si>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</si>
  <si>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</si>
  <si>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</si>
  <si>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</si>
  <si>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</si>
  <si>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</si>
  <si>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</si>
  <si>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</si>
  <si>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</si>
  <si>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</si>
  <si>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</si>
  <si>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</si>
  <si>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</si>
  <si>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</si>
  <si>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</si>
  <si>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</si>
  <si>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</si>
  <si>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</si>
  <si>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</si>
  <si>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</si>
  <si>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</si>
  <si>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</si>
  <si>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</si>
  <si>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</si>
  <si>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</si>
  <si>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</si>
  <si>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</si>
  <si>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</si>
  <si>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</si>
  <si>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</si>
  <si>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</si>
  <si>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</si>
  <si>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</si>
  <si>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</si>
  <si>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</si>
  <si>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</si>
  <si>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</si>
  <si>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</si>
  <si>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</si>
  <si>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</si>
  <si>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</si>
  <si>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</si>
  <si>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</si>
  <si>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</si>
  <si>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</si>
  <si>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</si>
  <si>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</si>
  <si>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</si>
  <si>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</si>
  <si>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</si>
  <si>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</si>
  <si>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</si>
  <si>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</si>
  <si>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</si>
  <si>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</si>
  <si>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</si>
  <si>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</si>
  <si>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</si>
  <si>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</si>
  <si>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</si>
  <si>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</si>
  <si>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</si>
  <si>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</si>
  <si>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</si>
  <si>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</si>
  <si>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</si>
  <si>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</si>
  <si>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</si>
  <si>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</si>
  <si>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</si>
  <si>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</si>
  <si>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</si>
  <si>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</si>
  <si>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</si>
  <si>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</si>
  <si>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</si>
  <si>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</si>
  <si>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</si>
  <si>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</si>
  <si>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</si>
  <si>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</si>
  <si>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</si>
  <si>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</si>
  <si>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</si>
  <si>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</si>
  <si>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</si>
  <si>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</si>
  <si>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</si>
  <si>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</si>
  <si>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</si>
  <si>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</si>
  <si>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</si>
  <si>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</si>
  <si>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</si>
  <si>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</si>
  <si>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</si>
  <si>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</si>
  <si>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</si>
  <si>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</si>
  <si>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</si>
  <si>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</si>
  <si>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</si>
  <si>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</si>
  <si>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</si>
  <si>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</si>
  <si>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</si>
  <si>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</si>
  <si>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</si>
  <si>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</si>
  <si>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</si>
  <si>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</si>
  <si>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</si>
  <si>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</si>
  <si>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</si>
  <si>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</si>
  <si>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</si>
  <si>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</si>
  <si>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</si>
  <si>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</si>
  <si>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</si>
  <si>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</si>
  <si>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</si>
  <si>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</si>
  <si>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</si>
  <si>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</si>
  <si>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</si>
  <si>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</si>
  <si>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</si>
  <si>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</si>
  <si>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</si>
  <si>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</si>
  <si>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</si>
  <si>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</si>
  <si>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</si>
  <si>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</si>
  <si>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</si>
  <si>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</si>
  <si>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</si>
  <si>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</si>
  <si>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</si>
  <si>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</si>
  <si>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</si>
  <si>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</si>
  <si>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</si>
  <si>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</si>
  <si>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</si>
  <si>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</si>
  <si>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</si>
  <si>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</si>
  <si>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</si>
  <si>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</si>
  <si>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</si>
  <si>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</si>
  <si>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</si>
  <si>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</si>
  <si>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</si>
  <si>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</si>
  <si>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</si>
  <si>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</si>
  <si>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</si>
  <si>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</si>
  <si>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</si>
  <si>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</si>
  <si>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</si>
  <si>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</si>
  <si>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</si>
  <si>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</si>
  <si>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</si>
  <si>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</si>
  <si>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</si>
  <si>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</si>
  <si>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</si>
  <si>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</si>
  <si>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</si>
  <si>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</si>
  <si>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</si>
  <si>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</si>
  <si>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</si>
  <si>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</si>
  <si>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</si>
  <si>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</si>
  <si>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</si>
  <si>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</si>
  <si>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</si>
  <si>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</si>
  <si>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</si>
  <si>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</si>
  <si>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</si>
  <si>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</si>
  <si>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</si>
  <si>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</si>
  <si>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</si>
  <si>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</si>
  <si>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</si>
  <si>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</si>
  <si>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</si>
  <si>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</si>
  <si>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</si>
  <si>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</si>
  <si>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</si>
  <si>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</si>
  <si>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</si>
  <si>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</si>
  <si>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</si>
  <si>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</si>
  <si>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</si>
  <si>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</si>
  <si>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</si>
  <si>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</si>
  <si>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</si>
  <si>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</si>
  <si>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</si>
  <si>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</si>
  <si>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</si>
  <si>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</si>
  <si>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</si>
  <si>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</si>
  <si>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</si>
  <si>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</si>
  <si>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</si>
  <si>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</si>
  <si>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</si>
  <si>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</si>
  <si>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</si>
  <si>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</si>
  <si>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</si>
  <si>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</si>
  <si>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</si>
  <si>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</si>
  <si>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</si>
  <si>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</si>
  <si>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</si>
  <si>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</si>
  <si>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</si>
  <si>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</si>
  <si>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</si>
  <si>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</si>
  <si>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</si>
  <si>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</si>
  <si>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</si>
  <si>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</si>
  <si>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</si>
  <si>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</si>
  <si>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</si>
  <si>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</si>
  <si>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</si>
  <si>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</si>
  <si>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</si>
  <si>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</si>
  <si>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</si>
  <si>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</si>
  <si>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</si>
  <si>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</si>
  <si>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</si>
  <si>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</si>
  <si>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</si>
  <si>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</si>
  <si>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</si>
  <si>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</si>
  <si>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</si>
  <si>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</si>
  <si>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</si>
  <si>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</si>
  <si>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</si>
  <si>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</si>
  <si>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</si>
  <si>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</si>
  <si>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</si>
  <si>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</si>
  <si>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</si>
  <si>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</si>
  <si>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</si>
  <si>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</si>
  <si>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</si>
  <si>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</si>
  <si>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</si>
  <si>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</si>
  <si>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</si>
  <si>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</si>
  <si>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</si>
  <si>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</si>
  <si>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</si>
  <si>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</si>
  <si>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</si>
  <si>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</si>
  <si>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</si>
  <si>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</si>
  <si>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</si>
  <si>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</si>
  <si>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</si>
  <si>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</si>
  <si>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</si>
  <si>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</si>
  <si>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</si>
  <si>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</si>
  <si>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</si>
  <si>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</si>
  <si>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</si>
  <si>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</si>
  <si>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</si>
  <si>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</si>
  <si>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</si>
  <si>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</si>
  <si>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</si>
  <si>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</si>
  <si>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</si>
  <si>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</si>
  <si>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</si>
  <si>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</si>
  <si>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</si>
  <si>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</si>
  <si>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</si>
  <si>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</si>
  <si>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</si>
  <si>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</si>
  <si>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</si>
  <si>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</si>
  <si>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</si>
  <si>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</si>
  <si>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</si>
  <si>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</si>
  <si>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</si>
  <si>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</si>
  <si>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</si>
  <si>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</si>
  <si>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</si>
  <si>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</si>
  <si>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</si>
  <si>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</si>
  <si>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</si>
  <si>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</si>
  <si>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</si>
  <si>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</si>
  <si>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</si>
  <si>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</si>
  <si>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</si>
  <si>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</si>
  <si>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</si>
  <si>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</si>
  <si>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</si>
  <si>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</si>
  <si>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</si>
  <si>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</si>
  <si>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</si>
  <si>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</si>
  <si>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</si>
  <si>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</si>
  <si>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</si>
  <si>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</si>
  <si>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</si>
  <si>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</si>
  <si>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</si>
  <si>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</si>
  <si>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</si>
  <si>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</si>
  <si>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</si>
  <si>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</si>
  <si>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</si>
  <si>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</si>
  <si>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</si>
  <si>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</si>
  <si>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</si>
  <si>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</si>
  <si>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</si>
  <si>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</si>
  <si>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</si>
  <si>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</si>
  <si>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</si>
  <si>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</si>
  <si>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</si>
  <si>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</si>
  <si>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</si>
  <si>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</si>
  <si>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</si>
  <si>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</si>
  <si>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</si>
  <si>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</si>
  <si>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</si>
  <si>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</si>
  <si>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</si>
  <si>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</si>
  <si>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</si>
  <si>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</si>
  <si>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</si>
  <si>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</si>
  <si>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</si>
  <si>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</si>
  <si>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</si>
  <si>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</si>
  <si>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</si>
  <si>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</si>
  <si>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</si>
  <si>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</si>
  <si>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</si>
  <si>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</si>
  <si>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</si>
  <si>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</si>
  <si>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</si>
  <si>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</si>
  <si>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</si>
  <si>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</si>
  <si>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</si>
  <si>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</si>
  <si>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</si>
  <si>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</si>
  <si>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</si>
  <si>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</si>
  <si>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</si>
  <si>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</si>
  <si>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</si>
  <si>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</si>
  <si>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</si>
  <si>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</si>
  <si>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</si>
  <si>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</si>
  <si>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</si>
  <si>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</si>
  <si>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</si>
  <si>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</si>
  <si>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</si>
  <si>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</si>
  <si>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</si>
  <si>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</si>
  <si>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</si>
  <si>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</si>
  <si>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</si>
  <si>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</si>
  <si>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</si>
  <si>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</si>
  <si>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</si>
  <si>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</si>
  <si>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</si>
  <si>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</si>
  <si>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</si>
  <si>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</si>
  <si>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</si>
  <si>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</si>
  <si>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</si>
  <si>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</si>
  <si>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</si>
  <si>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</si>
  <si>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</si>
  <si>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</si>
  <si>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</si>
  <si>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</si>
  <si>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</si>
  <si>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</si>
  <si>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</si>
  <si>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</si>
  <si>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</si>
  <si>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</si>
  <si>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</si>
  <si>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</si>
  <si>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</si>
  <si>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</si>
  <si>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</si>
  <si>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</si>
  <si>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</si>
  <si>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</si>
  <si>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</si>
  <si>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</si>
  <si>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</si>
  <si>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</si>
  <si>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</si>
  <si>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</si>
  <si>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</si>
  <si>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</si>
  <si>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</si>
  <si>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</si>
  <si>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</si>
  <si>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</si>
  <si>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</si>
  <si>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</si>
  <si>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</si>
  <si>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</si>
  <si>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</si>
  <si>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</si>
  <si>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</si>
  <si>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</si>
  <si>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</si>
  <si>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</si>
  <si>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</si>
  <si>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</si>
  <si>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</si>
  <si>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</si>
  <si>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</si>
  <si>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</si>
  <si>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</si>
  <si>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</si>
  <si>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</si>
  <si>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</si>
  <si>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</si>
  <si>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</si>
  <si>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</si>
  <si>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</si>
  <si>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</si>
  <si>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</si>
  <si>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</si>
  <si>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</si>
  <si>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</si>
  <si>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</si>
  <si>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</si>
  <si>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</si>
  <si>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</si>
  <si>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</si>
  <si>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</si>
  <si>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</si>
  <si>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</si>
  <si>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</si>
  <si>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</si>
  <si>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</si>
  <si>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</si>
  <si>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</si>
  <si>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</si>
  <si>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</si>
  <si>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</si>
  <si>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</si>
  <si>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</si>
  <si>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</si>
  <si>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</si>
  <si>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</si>
  <si>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</si>
  <si>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</si>
  <si>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</si>
  <si>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</si>
  <si>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</si>
  <si>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</si>
  <si>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</si>
  <si>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</si>
  <si>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</si>
  <si>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</si>
  <si>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</si>
  <si>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</si>
  <si>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</si>
  <si>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</si>
  <si>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</si>
  <si>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</si>
  <si>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</si>
  <si>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</si>
  <si>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</si>
  <si>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</si>
  <si>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</si>
  <si>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</si>
  <si>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</si>
  <si>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</si>
  <si>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</si>
  <si>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</si>
  <si>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</si>
  <si>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</si>
  <si>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</si>
  <si>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</si>
  <si>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</si>
  <si>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</si>
  <si>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</si>
  <si>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</si>
  <si>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</si>
  <si>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</si>
  <si>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</si>
  <si>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</si>
  <si>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</si>
  <si>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</si>
  <si>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</si>
  <si>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</si>
  <si>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</si>
  <si>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</si>
  <si>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</si>
  <si>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</si>
  <si>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</si>
  <si>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</si>
  <si>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</si>
  <si>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</si>
  <si>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</si>
  <si>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</si>
  <si>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</si>
  <si>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</si>
  <si>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</si>
  <si>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</si>
  <si>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</si>
  <si>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</si>
  <si>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</si>
  <si>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</si>
  <si>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</si>
  <si>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</si>
  <si>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</si>
  <si>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</si>
  <si>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</si>
  <si>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</si>
  <si>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</si>
  <si>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</si>
  <si>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</si>
  <si>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</si>
  <si>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</si>
  <si>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</si>
  <si>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</si>
  <si>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</si>
  <si>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</si>
  <si>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</si>
  <si>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</si>
  <si>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</si>
  <si>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</si>
  <si>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</si>
  <si>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</si>
  <si>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</si>
  <si>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</si>
  <si>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</si>
  <si>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</si>
  <si>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</si>
  <si>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</si>
  <si>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</si>
  <si>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</si>
  <si>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</si>
  <si>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</si>
  <si>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</si>
  <si>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</si>
  <si>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</si>
  <si>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</si>
  <si>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</si>
  <si>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</si>
  <si>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</si>
  <si>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</si>
  <si>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</si>
  <si>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</si>
  <si>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</si>
  <si>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</si>
  <si>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</si>
  <si>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</si>
  <si>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</si>
  <si>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</si>
  <si>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</si>
  <si>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</si>
  <si>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</si>
  <si>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</si>
  <si>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</si>
  <si>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</si>
  <si>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</si>
  <si>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</si>
  <si>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</si>
  <si>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</si>
  <si>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</si>
  <si>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</si>
  <si>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</si>
  <si>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</si>
  <si>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</si>
  <si>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</si>
  <si>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</si>
  <si>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</si>
  <si>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</si>
  <si>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</si>
  <si>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</si>
  <si>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</si>
  <si>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</si>
  <si>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</si>
  <si>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</si>
  <si>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</si>
  <si>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</si>
  <si>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</si>
  <si>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</si>
  <si>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</si>
  <si>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</si>
  <si>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</si>
  <si>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</si>
  <si>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</si>
  <si>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</si>
  <si>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</si>
  <si>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</si>
  <si>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</si>
  <si>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</si>
  <si>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</si>
  <si>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</si>
  <si>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</si>
  <si>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</si>
  <si>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</si>
  <si>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</si>
  <si>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</si>
  <si>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</si>
  <si>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</si>
  <si>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</si>
  <si>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</si>
  <si>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</si>
  <si>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</si>
  <si>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</si>
  <si>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</si>
  <si>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</si>
  <si>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</si>
  <si>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</si>
  <si>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</si>
  <si>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</si>
  <si>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</si>
  <si>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</si>
  <si>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</si>
  <si>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</si>
  <si>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</si>
  <si>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</si>
  <si>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</si>
  <si>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</si>
  <si>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</si>
  <si>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</si>
  <si>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</si>
  <si>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</si>
  <si>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</si>
  <si>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</si>
  <si>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</si>
  <si>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</si>
  <si>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</si>
  <si>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</si>
  <si>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</si>
  <si>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</si>
  <si>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</si>
  <si>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</si>
  <si>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</si>
  <si>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</si>
  <si>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</si>
  <si>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</si>
  <si>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</si>
  <si>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</si>
  <si>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</si>
  <si>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</si>
  <si>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</si>
  <si>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</si>
  <si>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</si>
  <si>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</si>
  <si>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</si>
  <si>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</si>
  <si>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</si>
  <si>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</si>
  <si>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</si>
  <si>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</si>
  <si>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</si>
  <si>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</si>
  <si>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</si>
  <si>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</si>
  <si>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</si>
  <si>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</si>
  <si>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</si>
  <si>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</si>
  <si>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</si>
  <si>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</si>
  <si>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</si>
  <si>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</si>
  <si>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</si>
  <si>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</si>
  <si>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</si>
  <si>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</si>
  <si>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</si>
  <si>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</si>
  <si>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</si>
  <si>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</si>
  <si>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</si>
  <si>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</si>
  <si>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</si>
  <si>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</si>
  <si>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</si>
  <si>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</si>
  <si>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</si>
  <si>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</si>
  <si>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</si>
  <si>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</si>
  <si>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</si>
  <si>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</si>
  <si>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</si>
  <si>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</si>
  <si>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</si>
  <si>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</si>
  <si>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</si>
  <si>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</si>
  <si>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</si>
  <si>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</si>
  <si>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</si>
  <si>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</si>
  <si>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</si>
  <si>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</si>
  <si>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</si>
  <si>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</si>
  <si>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</si>
  <si>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</si>
  <si>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</si>
  <si>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</si>
  <si>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</si>
  <si>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</si>
  <si>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</si>
  <si>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</si>
  <si>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</si>
  <si>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</si>
  <si>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</si>
  <si>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</si>
  <si>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</si>
  <si>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</si>
  <si>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</si>
  <si>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</si>
  <si>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</si>
  <si>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</si>
  <si>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</si>
  <si>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</si>
  <si>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</si>
  <si>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</si>
  <si>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</si>
  <si>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</si>
  <si>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</si>
  <si>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</si>
  <si>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</si>
  <si>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</si>
  <si>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</si>
  <si>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</si>
  <si>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</si>
  <si>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</si>
  <si>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</si>
  <si>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</si>
  <si>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</si>
  <si>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</si>
  <si>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</si>
  <si>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</si>
  <si>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</si>
  <si>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</si>
  <si>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</si>
  <si>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</si>
  <si>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</si>
  <si>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</si>
  <si>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</si>
  <si>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</si>
  <si>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</si>
  <si>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</si>
  <si>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</si>
  <si>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</si>
  <si>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</si>
  <si>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</si>
  <si>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</si>
  <si>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</si>
  <si>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</si>
  <si>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</si>
  <si>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</si>
  <si>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</si>
  <si>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</si>
  <si>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</si>
  <si>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</si>
  <si>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</si>
  <si>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</si>
  <si>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</si>
  <si>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</si>
  <si>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</si>
  <si>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</si>
  <si>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</si>
  <si>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</si>
  <si>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</si>
  <si>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</si>
  <si>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</si>
  <si>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</si>
  <si>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</si>
  <si>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</si>
  <si>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</si>
  <si>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</si>
  <si>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</si>
  <si>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</si>
  <si>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</si>
  <si>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</si>
  <si>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</si>
  <si>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</si>
  <si>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</si>
  <si>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</si>
  <si>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</si>
  <si>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</si>
  <si>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</si>
  <si>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</si>
  <si>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</si>
  <si>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</si>
  <si>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</si>
  <si>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</si>
  <si>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</si>
  <si>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</si>
  <si>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</si>
  <si>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</si>
  <si>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</si>
  <si>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</si>
  <si>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</si>
  <si>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</si>
  <si>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</si>
  <si>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</si>
  <si>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</si>
  <si>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</si>
  <si>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</si>
  <si>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</si>
  <si>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</si>
  <si>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</si>
  <si>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</si>
  <si>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</si>
  <si>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</si>
  <si>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</si>
  <si>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</si>
  <si>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</si>
  <si>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</si>
  <si>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</si>
  <si>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</si>
  <si>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</si>
  <si>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</si>
  <si>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</si>
  <si>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</si>
  <si>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</si>
  <si>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</si>
  <si>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</si>
  <si>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</si>
  <si>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</si>
  <si>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</si>
  <si>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</si>
  <si>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</si>
  <si>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</si>
  <si>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</si>
  <si>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</si>
  <si>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</si>
  <si>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</si>
  <si>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</si>
  <si>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</si>
  <si>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</si>
  <si>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</si>
  <si>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</si>
  <si>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</si>
  <si>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</si>
  <si>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</si>
  <si>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</si>
  <si>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</si>
  <si>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</si>
  <si>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</si>
  <si>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</si>
  <si>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</si>
  <si>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</si>
  <si>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</si>
  <si>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</si>
  <si>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</si>
  <si>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</si>
  <si>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</si>
  <si>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</si>
  <si>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</si>
  <si>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</si>
  <si>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</si>
  <si>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</si>
  <si>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</si>
  <si>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</si>
  <si>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</si>
  <si>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</si>
  <si>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</si>
  <si>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</si>
  <si>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</si>
  <si>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</si>
  <si>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</si>
  <si>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</si>
  <si>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</si>
  <si>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</si>
  <si>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</si>
  <si>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</si>
  <si>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</si>
  <si>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</si>
  <si>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</si>
  <si>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</si>
  <si>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</si>
  <si>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</si>
  <si>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</si>
  <si>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</si>
  <si>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</si>
  <si>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</si>
  <si>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</si>
  <si>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</si>
  <si>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</si>
  <si>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</si>
  <si>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</si>
  <si>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</si>
  <si>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</si>
  <si>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</si>
  <si>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</si>
  <si>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</si>
  <si>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</si>
  <si>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</si>
  <si>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</si>
  <si>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</si>
  <si>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</si>
  <si>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</si>
  <si>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</si>
  <si>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</si>
  <si>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</si>
  <si>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</si>
  <si>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</si>
  <si>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</si>
  <si>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</si>
  <si>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</si>
  <si>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</si>
  <si>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</si>
  <si>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</si>
  <si>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</si>
  <si>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</si>
  <si>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</si>
  <si>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</si>
  <si>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</si>
  <si>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</si>
  <si>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</si>
  <si>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</si>
  <si>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</si>
  <si>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</si>
  <si>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</si>
  <si>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</si>
  <si>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</si>
  <si>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</si>
  <si>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</si>
  <si>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</si>
  <si>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</si>
  <si>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</si>
  <si>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</si>
  <si>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</si>
  <si>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</si>
  <si>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</si>
  <si>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</si>
  <si>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</si>
  <si>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</si>
  <si>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</si>
  <si>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</si>
  <si>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</si>
  <si>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</si>
  <si>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</si>
  <si>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</si>
  <si>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</si>
  <si>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</si>
  <si>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</si>
  <si>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</si>
  <si>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</si>
  <si>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</si>
  <si>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</si>
  <si>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</si>
  <si>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</si>
  <si>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</si>
  <si>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</si>
  <si>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</si>
  <si>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</si>
  <si>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</si>
  <si>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</si>
  <si>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</si>
  <si>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</si>
  <si>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</si>
  <si>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</si>
  <si>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</si>
  <si>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</si>
  <si>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</si>
  <si>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</si>
  <si>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</si>
  <si>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</si>
  <si>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</si>
  <si>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</si>
  <si>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</si>
  <si>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</si>
  <si>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</si>
  <si>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</si>
  <si>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</si>
  <si>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</si>
  <si>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</si>
  <si>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</si>
  <si>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</si>
  <si>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</si>
  <si>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</si>
  <si>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</si>
  <si>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</si>
  <si>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</si>
  <si>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</si>
  <si>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</si>
  <si>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</si>
  <si>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</si>
  <si>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</si>
  <si>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</si>
  <si>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</si>
  <si>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</si>
  <si>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</si>
  <si>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</si>
  <si>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</si>
  <si>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</si>
  <si>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</si>
  <si>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</si>
  <si>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</si>
  <si>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</si>
  <si>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</si>
  <si>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</si>
  <si>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</si>
  <si>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</si>
  <si>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</si>
  <si>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</si>
  <si>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</si>
  <si>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</si>
  <si>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</si>
  <si>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</si>
  <si>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</si>
  <si>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</si>
  <si>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</si>
  <si>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</si>
  <si>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</si>
  <si>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</si>
  <si>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</si>
  <si>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</si>
  <si>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</si>
  <si>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</si>
  <si>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</si>
  <si>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</si>
  <si>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</si>
  <si>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</si>
  <si>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</si>
  <si>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</si>
  <si>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</si>
  <si>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</si>
  <si>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</si>
  <si>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</si>
  <si>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</si>
  <si>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</si>
  <si>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</si>
  <si>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</si>
  <si>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</si>
  <si>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</si>
  <si>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</si>
  <si>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</si>
  <si>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</si>
  <si>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</si>
  <si>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</si>
  <si>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</si>
  <si>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</si>
  <si>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</si>
  <si>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</si>
  <si>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</si>
  <si>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</si>
  <si>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</si>
  <si>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</si>
  <si>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</si>
  <si>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</si>
  <si>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</si>
  <si>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</si>
  <si>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</si>
  <si>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</si>
  <si>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</si>
  <si>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</si>
  <si>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</si>
  <si>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</si>
  <si>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</si>
  <si>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</si>
  <si>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</si>
  <si>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</si>
  <si>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</si>
  <si>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</si>
  <si>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</si>
  <si>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</si>
  <si>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</si>
  <si>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</si>
  <si>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</si>
  <si>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</si>
  <si>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</si>
  <si>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</si>
  <si>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</si>
  <si>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</si>
  <si>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</si>
  <si>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</si>
  <si>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</si>
  <si>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</si>
  <si>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</si>
  <si>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</si>
  <si>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</si>
  <si>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</si>
  <si>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</si>
  <si>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</si>
  <si>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</si>
  <si>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</si>
  <si>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</si>
  <si>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</si>
  <si>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</si>
  <si>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</si>
  <si>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</si>
  <si>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</si>
  <si>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</si>
  <si>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</si>
  <si>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</si>
  <si>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</si>
  <si>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</si>
  <si>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</si>
  <si>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</si>
  <si>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</si>
  <si>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</si>
  <si>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</si>
  <si>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</si>
  <si>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</si>
  <si>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</si>
  <si>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</si>
  <si>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</si>
  <si>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</si>
  <si>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</si>
  <si>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</si>
  <si>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</si>
  <si>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</si>
  <si>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</si>
  <si>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</si>
  <si>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</si>
  <si>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</si>
  <si>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</si>
  <si>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</si>
  <si>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</si>
  <si>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</si>
  <si>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</si>
  <si>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</si>
  <si>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</si>
  <si>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</si>
  <si>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</si>
  <si>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</si>
  <si>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</si>
  <si>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</si>
  <si>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</si>
  <si>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</si>
  <si>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</si>
  <si>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</si>
  <si>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</si>
  <si>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</si>
  <si>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</si>
  <si>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</si>
  <si>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</si>
  <si>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</si>
  <si>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</si>
  <si>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</si>
  <si>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</si>
  <si>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</si>
  <si>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</si>
  <si>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</si>
  <si>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</si>
  <si>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</si>
  <si>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</si>
  <si>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</si>
  <si>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</si>
  <si>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</si>
  <si>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</si>
  <si>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</si>
  <si>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</si>
  <si>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</si>
  <si>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</si>
  <si>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</si>
  <si>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</si>
  <si>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</si>
  <si>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</si>
  <si>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</si>
  <si>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</si>
  <si>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</si>
  <si>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</si>
  <si>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</si>
  <si>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</si>
  <si>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</si>
  <si>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</si>
  <si>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</si>
  <si>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</si>
  <si>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</si>
  <si>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</si>
  <si>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</si>
  <si>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</si>
  <si>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</si>
  <si>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</si>
  <si>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</si>
  <si>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</si>
  <si>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</si>
  <si>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</si>
  <si>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</si>
  <si>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</si>
  <si>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</si>
  <si>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</si>
  <si>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</si>
  <si>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</si>
  <si>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</si>
  <si>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</si>
  <si>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</si>
  <si>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</si>
  <si>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</si>
  <si>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</si>
  <si>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</si>
  <si>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</si>
  <si>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</si>
  <si>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</si>
  <si>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</si>
  <si>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</si>
  <si>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</si>
  <si>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</si>
  <si>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</si>
  <si>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</si>
  <si>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</si>
  <si>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</si>
  <si>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</si>
  <si>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</si>
  <si>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</si>
  <si>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</si>
  <si>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</si>
  <si>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</si>
  <si>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</si>
  <si>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</si>
  <si>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</si>
  <si>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</si>
  <si>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</si>
  <si>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</si>
  <si>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</si>
  <si>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</si>
  <si>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</si>
  <si>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</si>
  <si>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</si>
  <si>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</si>
  <si>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</si>
  <si>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</si>
  <si>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</si>
  <si>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</si>
  <si>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</si>
  <si>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</si>
  <si>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</si>
  <si>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</si>
  <si>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</si>
  <si>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</si>
  <si>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</si>
  <si>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</si>
  <si>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</si>
  <si>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</si>
  <si>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</si>
  <si>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</si>
  <si>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</si>
  <si>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</si>
  <si>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</si>
  <si>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</si>
  <si>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</si>
  <si>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</si>
  <si>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</si>
  <si>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</si>
  <si>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</si>
  <si>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</si>
  <si>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</si>
  <si>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</si>
  <si>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</si>
  <si>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</si>
  <si>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</si>
  <si>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</si>
  <si>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</si>
  <si>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</si>
  <si>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</si>
  <si>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</si>
  <si>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</si>
  <si>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</si>
  <si>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</si>
  <si>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</si>
  <si>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</si>
  <si>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</si>
  <si>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</si>
  <si>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</si>
  <si>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</si>
  <si>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</si>
  <si>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</si>
  <si>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</si>
  <si>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</si>
  <si>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</si>
  <si>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</si>
  <si>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</si>
  <si>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</si>
  <si>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</si>
  <si>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</si>
  <si>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</si>
  <si>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</si>
  <si>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</si>
  <si>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</si>
  <si>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</si>
  <si>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</si>
  <si>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</si>
  <si>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</si>
  <si>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</si>
  <si>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</si>
  <si>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</si>
  <si>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</si>
  <si>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</si>
  <si>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</si>
  <si>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</si>
  <si>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</si>
  <si>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</si>
  <si>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</si>
  <si>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</si>
  <si>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</si>
  <si>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</si>
  <si>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</si>
  <si>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</si>
  <si>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</si>
  <si>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</si>
  <si>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</si>
  <si>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</si>
  <si>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</si>
  <si>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</si>
  <si>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</si>
  <si>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</si>
  <si>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</si>
  <si>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</si>
  <si>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</si>
  <si>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</si>
  <si>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</si>
  <si>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</si>
  <si>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</si>
  <si>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</si>
  <si>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</si>
  <si>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</si>
  <si>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</si>
  <si>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</si>
  <si>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</si>
  <si>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</si>
  <si>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</si>
  <si>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</si>
  <si>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</si>
  <si>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</si>
  <si>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</si>
  <si>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</si>
  <si>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</si>
  <si>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</si>
  <si>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</si>
  <si>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</si>
  <si>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</si>
  <si>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</si>
  <si>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</si>
  <si>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</si>
  <si>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</si>
  <si>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</si>
  <si>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</si>
  <si>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</si>
  <si>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</si>
  <si>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</si>
  <si>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</si>
  <si>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</si>
  <si>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</si>
  <si>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</si>
  <si>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</si>
  <si>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</si>
  <si>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</si>
  <si>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</si>
  <si>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</si>
  <si>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</si>
  <si>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</si>
  <si>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</si>
  <si>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</si>
  <si>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</si>
  <si>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</si>
  <si>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</si>
  <si>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</si>
  <si>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</si>
  <si>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</si>
  <si>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</si>
  <si>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</si>
  <si>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</si>
  <si>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</si>
  <si>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</si>
  <si>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</si>
  <si>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</si>
  <si>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</si>
  <si>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</si>
  <si>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</si>
  <si>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</si>
  <si>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</si>
  <si>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</si>
  <si>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</si>
  <si>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</si>
  <si>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</si>
  <si>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</si>
  <si>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</si>
  <si>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</si>
  <si>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</si>
  <si>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</si>
  <si>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</si>
  <si>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</si>
  <si>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</si>
  <si>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</si>
  <si>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</si>
  <si>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</si>
  <si>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</si>
  <si>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</si>
  <si>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</si>
  <si>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</si>
  <si>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</si>
  <si>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</si>
  <si>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</si>
  <si>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</si>
  <si>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</si>
  <si>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</si>
  <si>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</si>
  <si>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</si>
  <si>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</si>
  <si>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</si>
  <si>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</si>
  <si>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</si>
  <si>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</si>
  <si>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</si>
  <si>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</si>
  <si>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</si>
  <si>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</si>
  <si>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</si>
  <si>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</si>
  <si>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</si>
  <si>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</si>
  <si>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</si>
  <si>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</si>
  <si>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</si>
  <si>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</si>
  <si>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</si>
  <si>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</si>
  <si>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</si>
  <si>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</si>
  <si>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</si>
  <si>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</si>
  <si>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</si>
  <si>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</si>
  <si>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</si>
  <si>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</si>
  <si>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</si>
  <si>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</si>
  <si>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</si>
  <si>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</si>
  <si>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</si>
  <si>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</si>
  <si>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</si>
  <si>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</si>
  <si>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</si>
  <si>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</si>
  <si>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</si>
  <si>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</si>
  <si>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</si>
  <si>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</si>
  <si>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</si>
  <si>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</si>
  <si>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</si>
  <si>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</si>
  <si>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</si>
  <si>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</si>
  <si>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</si>
  <si>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</si>
  <si>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</si>
  <si>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</si>
  <si>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</si>
  <si>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</si>
  <si>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</si>
  <si>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</si>
  <si>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</si>
  <si>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</si>
  <si>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</si>
  <si>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</si>
  <si>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</si>
  <si>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</si>
  <si>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</si>
  <si>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</si>
  <si>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</si>
  <si>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</si>
  <si>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</si>
  <si>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</si>
  <si>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</si>
  <si>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</si>
  <si>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</si>
  <si>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</si>
  <si>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</si>
  <si>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</si>
  <si>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</si>
  <si>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</si>
  <si>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</si>
  <si>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</si>
  <si>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</si>
  <si>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</si>
  <si>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</si>
  <si>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</si>
  <si>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</si>
  <si>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</si>
  <si>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</si>
  <si>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</si>
  <si>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</si>
  <si>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</si>
  <si>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</si>
  <si>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</si>
  <si>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</si>
  <si>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</si>
  <si>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</si>
  <si>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</si>
  <si>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</si>
  <si>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</si>
  <si>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</si>
  <si>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</si>
  <si>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</si>
  <si>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</si>
  <si>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</si>
  <si>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</si>
  <si>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</si>
  <si>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</si>
  <si>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</si>
  <si>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</si>
  <si>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</si>
  <si>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</si>
  <si>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</si>
  <si>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</si>
  <si>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</si>
  <si>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</si>
  <si>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</si>
  <si>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</si>
  <si>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</si>
  <si>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</si>
  <si>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</si>
  <si>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</si>
  <si>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</si>
  <si>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</si>
  <si>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</si>
  <si>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</si>
  <si>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</si>
  <si>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</si>
  <si>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</si>
  <si>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</si>
  <si>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</si>
  <si>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</si>
  <si>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</si>
  <si>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</si>
  <si>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</si>
  <si>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</si>
  <si>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</si>
  <si>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</si>
  <si>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</si>
  <si>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</si>
  <si>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</si>
  <si>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</si>
  <si>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</si>
  <si>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</si>
  <si>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</si>
  <si>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</si>
  <si>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</si>
  <si>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</si>
  <si>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</si>
  <si>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</si>
  <si>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</si>
  <si>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</si>
  <si>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</si>
  <si>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</si>
  <si>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</si>
  <si>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</si>
  <si>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</si>
  <si>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</si>
  <si>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</si>
  <si>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</si>
  <si>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</si>
  <si>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</si>
  <si>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</si>
  <si>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</si>
  <si>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</si>
  <si>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</si>
  <si>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</si>
  <si>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</si>
  <si>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</si>
  <si>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</si>
  <si>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</si>
  <si>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</si>
  <si>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</si>
  <si>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</si>
  <si>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</si>
  <si>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</si>
  <si>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</si>
  <si>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</si>
  <si>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</si>
  <si>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</si>
  <si>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</si>
  <si>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</si>
  <si>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</si>
  <si>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</si>
  <si>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</si>
  <si>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</si>
  <si>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</si>
  <si>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</si>
  <si>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</si>
  <si>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</si>
  <si>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</si>
  <si>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</si>
  <si>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</si>
  <si>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</si>
  <si>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</si>
  <si>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</si>
  <si>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</si>
  <si>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</si>
  <si>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</si>
  <si>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</si>
  <si>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</si>
  <si>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</si>
  <si>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</si>
  <si>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</si>
  <si>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</si>
  <si>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</si>
  <si>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</si>
  <si>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</si>
  <si>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</si>
  <si>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</si>
  <si>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</si>
  <si>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</si>
  <si>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</si>
  <si>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</si>
  <si>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</si>
  <si>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</si>
  <si>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</si>
  <si>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</si>
  <si>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</si>
  <si>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</si>
  <si>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</si>
  <si>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</si>
  <si>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</si>
  <si>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</si>
  <si>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</si>
  <si>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</si>
  <si>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</si>
  <si>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</si>
  <si>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</si>
  <si>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</si>
  <si>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</si>
  <si>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</si>
  <si>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</si>
  <si>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</si>
  <si>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</si>
  <si>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</si>
  <si>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</si>
  <si>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</si>
  <si>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</si>
  <si>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</si>
  <si>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</si>
  <si>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</si>
  <si>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</si>
  <si>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</si>
  <si>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</si>
  <si>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</si>
  <si>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</si>
  <si>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</si>
  <si>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</si>
  <si>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</si>
  <si>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</si>
  <si>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</si>
  <si>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</si>
  <si>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</si>
  <si>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</si>
  <si>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</si>
  <si>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</si>
  <si>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</si>
  <si>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</si>
  <si>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</si>
  <si>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</si>
  <si>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</si>
  <si>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</si>
  <si>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</si>
  <si>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</si>
  <si>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</si>
  <si>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</si>
  <si>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</si>
  <si>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</si>
  <si>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</si>
  <si>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</si>
  <si>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</si>
  <si>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</si>
  <si>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</si>
  <si>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</si>
  <si>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</si>
  <si>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</si>
  <si>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</si>
  <si>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</si>
  <si>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</si>
  <si>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</si>
  <si>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</si>
  <si>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</si>
  <si>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</si>
  <si>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</si>
  <si>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</si>
  <si>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</si>
  <si>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</si>
  <si>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</si>
  <si>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</si>
  <si>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</si>
  <si>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</si>
  <si>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</si>
  <si>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</si>
  <si>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</si>
  <si>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</si>
  <si>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</si>
  <si>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</si>
  <si>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</si>
  <si>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</si>
  <si>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</si>
  <si>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</si>
  <si>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</si>
  <si>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</si>
  <si>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</si>
  <si>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</si>
  <si>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</si>
  <si>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</si>
  <si>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</si>
  <si>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</si>
  <si>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</si>
  <si>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</si>
  <si>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</si>
  <si>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</si>
  <si>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</si>
  <si>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</si>
  <si>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</si>
  <si>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</si>
  <si>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</si>
  <si>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</si>
  <si>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</si>
  <si>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</si>
  <si>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</si>
  <si>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</si>
  <si>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</si>
  <si>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</si>
  <si>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</si>
  <si>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</si>
  <si>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</si>
  <si>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</si>
  <si>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</si>
  <si>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</si>
  <si>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</si>
  <si>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</si>
  <si>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</si>
  <si>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</si>
  <si>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</si>
  <si>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</si>
  <si>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</si>
  <si>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</si>
  <si>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</si>
  <si>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</si>
  <si>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</si>
  <si>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</si>
  <si>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</si>
  <si>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</si>
  <si>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</si>
  <si>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</si>
  <si>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</si>
  <si>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</si>
  <si>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</si>
  <si>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</si>
  <si>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</si>
  <si>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</si>
  <si>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</si>
  <si>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</si>
  <si>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</si>
  <si>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</si>
  <si>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</si>
  <si>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</si>
  <si>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</si>
  <si>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</si>
  <si>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</si>
  <si>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</si>
  <si>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</si>
  <si>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</si>
  <si>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</si>
  <si>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</si>
  <si>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</si>
  <si>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</si>
  <si>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</si>
  <si>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</si>
  <si>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</si>
  <si>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</si>
  <si>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</si>
  <si>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</si>
  <si>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</si>
  <si>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</si>
  <si>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</si>
  <si>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</si>
  <si>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</si>
  <si>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</si>
  <si>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</si>
  <si>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</si>
  <si>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</si>
  <si>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</si>
  <si>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</si>
  <si>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</si>
  <si>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</si>
  <si>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</si>
  <si>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</si>
  <si>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</si>
  <si>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</si>
  <si>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</si>
  <si>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</si>
  <si>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</si>
  <si>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</si>
  <si>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</si>
  <si>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</si>
  <si>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</si>
  <si>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</si>
  <si>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</si>
  <si>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</si>
  <si>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</si>
  <si>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</si>
  <si>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</si>
  <si>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</si>
  <si>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</si>
  <si>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</si>
  <si>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</si>
  <si>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</si>
  <si>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</si>
  <si>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</si>
  <si>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</si>
  <si>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</si>
  <si>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</si>
  <si>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</si>
  <si>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</si>
  <si>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</si>
  <si>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</si>
  <si>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</si>
  <si>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</si>
  <si>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</si>
  <si>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</si>
  <si>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</si>
  <si>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</si>
  <si>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</si>
  <si>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</si>
  <si>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</si>
  <si>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</si>
  <si>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</si>
  <si>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</si>
  <si>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</si>
  <si>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</si>
  <si>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</si>
  <si>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</si>
  <si>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</si>
  <si>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</si>
  <si>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</si>
  <si>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</si>
  <si>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</si>
  <si>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</si>
  <si>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</si>
  <si>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</si>
  <si>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</si>
  <si>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</si>
  <si>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</si>
  <si>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</si>
  <si>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</si>
  <si>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</si>
  <si>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</si>
  <si>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</si>
  <si>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</si>
  <si>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</si>
  <si>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</si>
  <si>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</si>
  <si>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</si>
  <si>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</si>
  <si>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</si>
  <si>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</si>
  <si>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</si>
  <si>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</si>
  <si>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</si>
  <si>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</si>
  <si>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</si>
  <si>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</si>
  <si>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</si>
  <si>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</si>
  <si>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</si>
  <si>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</si>
  <si>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</si>
  <si>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</si>
  <si>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</si>
  <si>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</si>
  <si>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</si>
  <si>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</si>
  <si>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</si>
  <si>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</si>
  <si>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</si>
  <si>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</si>
  <si>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</si>
  <si>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</si>
  <si>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</si>
  <si>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</si>
  <si>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</si>
  <si>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</si>
  <si>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</si>
  <si>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</si>
  <si>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</si>
  <si>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</si>
  <si>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</si>
  <si>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</si>
  <si>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</si>
  <si>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</si>
  <si>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</si>
  <si>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</si>
  <si>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</si>
  <si>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</si>
  <si>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</si>
  <si>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</si>
  <si>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</si>
  <si>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</si>
  <si>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</si>
  <si>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</si>
  <si>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</si>
  <si>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</si>
  <si>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</si>
  <si>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</si>
  <si>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</si>
  <si>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</si>
  <si>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</si>
  <si>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</si>
  <si>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</si>
  <si>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</si>
  <si>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</si>
  <si>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</si>
  <si>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</si>
  <si>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</si>
  <si>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</si>
  <si>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</si>
  <si>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</si>
  <si>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</si>
  <si>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</si>
  <si>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</si>
  <si>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</si>
  <si>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</si>
  <si>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</si>
  <si>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</si>
  <si>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</si>
  <si>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</si>
  <si>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</si>
  <si>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</si>
  <si>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</si>
  <si>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</si>
  <si>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</si>
  <si>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</si>
  <si>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</si>
  <si>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</si>
  <si>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</si>
  <si>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</si>
  <si>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</si>
  <si>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</si>
  <si>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</si>
  <si>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</si>
  <si>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</si>
  <si>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</si>
  <si>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</si>
  <si>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</si>
  <si>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</si>
  <si>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</si>
  <si>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</si>
  <si>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</si>
  <si>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</si>
  <si>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</si>
  <si>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</si>
  <si>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</si>
  <si>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</si>
  <si>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</si>
  <si>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</si>
  <si>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</si>
  <si>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</si>
  <si>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</si>
  <si>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</si>
  <si>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</si>
  <si>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</si>
  <si>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</si>
  <si>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</si>
  <si>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</si>
  <si>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</si>
  <si>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</si>
  <si>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</si>
  <si>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</si>
  <si>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</si>
  <si>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</si>
  <si>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</si>
  <si>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</si>
  <si>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</si>
  <si>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</si>
  <si>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</si>
  <si>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</si>
  <si>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</si>
  <si>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</si>
  <si>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</si>
  <si>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</si>
  <si>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</si>
  <si>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</si>
  <si>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</si>
  <si>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</si>
  <si>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</si>
  <si>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</si>
  <si>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</si>
  <si>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</si>
  <si>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</si>
  <si>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</si>
  <si>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</si>
  <si>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</si>
  <si>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</si>
  <si>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</si>
  <si>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</si>
  <si>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</si>
  <si>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</si>
  <si>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</si>
  <si>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</si>
  <si>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</si>
  <si>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</si>
  <si>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</si>
  <si>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</si>
  <si>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</si>
  <si>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</si>
  <si>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</si>
  <si>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</si>
  <si>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</si>
  <si>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</si>
  <si>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</si>
  <si>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</si>
  <si>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</si>
  <si>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</si>
  <si>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</si>
  <si>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</si>
  <si>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</si>
  <si>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</si>
  <si>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</si>
  <si>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</si>
  <si>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</si>
  <si>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</si>
  <si>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</si>
  <si>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</si>
  <si>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</si>
  <si>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</si>
  <si>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</si>
  <si>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</si>
  <si>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</si>
  <si>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</si>
  <si>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</si>
  <si>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</si>
  <si>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</si>
  <si>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</si>
  <si>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</si>
  <si>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</si>
  <si>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</si>
  <si>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</si>
  <si>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</si>
  <si>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</si>
  <si>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</si>
  <si>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</si>
  <si>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</si>
  <si>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</si>
  <si>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</si>
  <si>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</si>
  <si>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</si>
  <si>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</si>
  <si>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</si>
  <si>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</si>
  <si>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</si>
  <si>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</si>
  <si>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</si>
  <si>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</si>
  <si>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</si>
  <si>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</si>
  <si>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</si>
  <si>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</si>
  <si>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</si>
  <si>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</si>
  <si>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</si>
  <si>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</si>
  <si>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</si>
  <si>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</si>
  <si>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</si>
  <si>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</si>
  <si>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</si>
  <si>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</si>
  <si>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</si>
  <si>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</si>
  <si>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</si>
  <si>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</si>
  <si>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</si>
  <si>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</si>
  <si>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</si>
  <si>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</si>
  <si>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</si>
  <si>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</si>
  <si>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</si>
  <si>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</si>
  <si>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</si>
  <si>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</si>
  <si>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</si>
  <si>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</si>
  <si>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</si>
  <si>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</si>
  <si>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</si>
  <si>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</si>
  <si>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</si>
  <si>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</si>
  <si>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</si>
  <si>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</si>
  <si>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</si>
  <si>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</si>
  <si>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</si>
  <si>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</si>
  <si>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</si>
  <si>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</si>
  <si>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</si>
  <si>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</si>
  <si>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</si>
  <si>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</si>
  <si>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</si>
  <si>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</si>
  <si>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</si>
  <si>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</si>
  <si>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</si>
  <si>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</si>
  <si>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</si>
  <si>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</si>
  <si>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</si>
  <si>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</si>
  <si>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</si>
  <si>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</si>
  <si>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</si>
  <si>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</si>
  <si>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</si>
  <si>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</si>
  <si>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</si>
  <si>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</si>
  <si>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</si>
  <si>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</si>
  <si>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</si>
  <si>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</si>
  <si>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</si>
  <si>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</si>
  <si>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</si>
  <si>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</si>
  <si>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</si>
  <si>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</si>
  <si>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</si>
  <si>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</si>
  <si>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</si>
  <si>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</si>
  <si>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</si>
  <si>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</si>
  <si>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</si>
  <si>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</si>
  <si>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</si>
  <si>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</si>
  <si>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</si>
  <si>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</si>
  <si>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</si>
  <si>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</si>
  <si>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</si>
  <si>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</si>
  <si>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</si>
  <si>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</si>
  <si>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</si>
  <si>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</si>
  <si>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</si>
  <si>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</si>
  <si>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</si>
  <si>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</si>
  <si>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</si>
  <si>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</si>
  <si>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</si>
  <si>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</si>
  <si>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</si>
  <si>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</si>
  <si>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</si>
  <si>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</si>
  <si>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</si>
  <si>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</si>
  <si>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</si>
  <si>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</si>
  <si>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</si>
  <si>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</si>
  <si>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</si>
  <si>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</si>
  <si>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</si>
  <si>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</si>
  <si>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</si>
  <si>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</si>
  <si>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</si>
  <si>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</si>
  <si>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</si>
  <si>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</si>
  <si>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</si>
  <si>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</si>
  <si>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</si>
  <si>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</si>
  <si>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</si>
  <si>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</si>
  <si>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</si>
  <si>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</si>
  <si>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</si>
  <si>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</si>
  <si>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</si>
  <si>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</si>
  <si>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</si>
  <si>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</si>
  <si>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</si>
  <si>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</si>
  <si>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</si>
  <si>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</si>
  <si>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</si>
  <si>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</si>
  <si>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</si>
  <si>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</si>
  <si>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</si>
  <si>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</si>
  <si>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</si>
  <si>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</si>
  <si>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</si>
  <si>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</si>
  <si>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</si>
  <si>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</si>
  <si>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</si>
  <si>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</si>
  <si>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</si>
  <si>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</si>
  <si>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</si>
  <si>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</si>
  <si>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</si>
  <si>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</si>
  <si>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</si>
  <si>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</si>
  <si>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</si>
  <si>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</si>
  <si>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</si>
  <si>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</si>
  <si>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</si>
  <si>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</si>
  <si>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</si>
  <si>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</si>
  <si>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</si>
  <si>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</si>
  <si>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</si>
  <si>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</si>
  <si>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</si>
  <si>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</si>
  <si>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</si>
  <si>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</si>
  <si>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</si>
  <si>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</si>
  <si>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</si>
  <si>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</si>
  <si>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</si>
  <si>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</si>
  <si>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</si>
  <si>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</si>
  <si>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</si>
  <si>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</si>
  <si>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</si>
  <si>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</si>
  <si>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</si>
  <si>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</si>
  <si>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</si>
  <si>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</si>
  <si>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</si>
  <si>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</si>
  <si>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</si>
  <si>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</si>
  <si>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</si>
  <si>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</si>
  <si>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</si>
  <si>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</si>
  <si>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</si>
  <si>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</si>
  <si>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</si>
  <si>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</si>
  <si>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</si>
  <si>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</si>
  <si>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</si>
  <si>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</si>
  <si>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</si>
  <si>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</si>
  <si>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</si>
  <si>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</si>
  <si>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</si>
  <si>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</si>
  <si>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</si>
  <si>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</si>
  <si>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</si>
  <si>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</si>
  <si>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</si>
  <si>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</si>
  <si>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</si>
  <si>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</si>
  <si>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</si>
  <si>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</si>
  <si>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</si>
  <si>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</si>
  <si>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</si>
  <si>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</si>
  <si>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</si>
  <si>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</si>
  <si>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</si>
  <si>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</si>
  <si>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</si>
  <si>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</si>
  <si>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</si>
  <si>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</si>
  <si>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</si>
  <si>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</si>
  <si>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</si>
  <si>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</si>
  <si>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</si>
  <si>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</si>
  <si>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</si>
  <si>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</si>
  <si>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</si>
  <si>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</si>
  <si>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</si>
  <si>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</si>
  <si>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</si>
  <si>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</si>
  <si>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</si>
  <si>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</si>
  <si>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</si>
  <si>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</si>
  <si>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</si>
  <si>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</si>
  <si>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</si>
  <si>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</si>
  <si>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</si>
  <si>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</si>
  <si>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</si>
  <si>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</si>
  <si>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</si>
  <si>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</si>
  <si>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</si>
  <si>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</si>
  <si>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</si>
  <si>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</si>
  <si>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</si>
  <si>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</si>
  <si>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</si>
  <si>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</si>
  <si>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</si>
  <si>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</si>
  <si>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</si>
  <si>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</si>
  <si>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</si>
  <si>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</si>
  <si>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</si>
  <si>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</si>
  <si>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</si>
  <si>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</si>
  <si>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</si>
  <si>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</si>
  <si>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</si>
  <si>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</si>
  <si>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</si>
  <si>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</si>
  <si>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</si>
  <si>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</si>
  <si>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</si>
  <si>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</si>
  <si>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</si>
  <si>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</si>
  <si>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</si>
  <si>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</si>
  <si>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</si>
  <si>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</si>
  <si>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</si>
  <si>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</si>
  <si>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</si>
  <si>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</si>
  <si>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</si>
  <si>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</si>
  <si>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</si>
  <si>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</si>
  <si>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</si>
  <si>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</si>
  <si>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</si>
  <si>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</si>
  <si>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</si>
  <si>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</si>
  <si>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</si>
  <si>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</si>
  <si>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</si>
  <si>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</si>
  <si>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</si>
  <si>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</si>
  <si>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</si>
  <si>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</si>
  <si>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</si>
  <si>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</si>
  <si>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</si>
  <si>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</si>
  <si>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</si>
  <si>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</si>
  <si>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</si>
  <si>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</si>
  <si>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</si>
  <si>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</si>
  <si>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</si>
  <si>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</si>
  <si>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</si>
  <si>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</si>
  <si>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</si>
  <si>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</si>
  <si>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</si>
  <si>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</si>
  <si>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</si>
  <si>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</si>
  <si>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</si>
  <si>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</si>
  <si>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</si>
  <si>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</si>
  <si>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</si>
  <si>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</si>
  <si>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</si>
  <si>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</si>
  <si>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</si>
  <si>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</si>
  <si>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</si>
  <si>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</si>
  <si>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</si>
  <si>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</si>
  <si>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</si>
  <si>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</si>
  <si>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</si>
  <si>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</si>
  <si>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</si>
  <si>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</si>
  <si>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</si>
  <si>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</si>
  <si>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</si>
  <si>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</si>
  <si>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</si>
  <si>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</si>
  <si>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</si>
  <si>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</si>
  <si>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</si>
  <si>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</si>
  <si>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</si>
  <si>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</si>
  <si>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</si>
  <si>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</si>
  <si>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</si>
  <si>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</si>
  <si>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</si>
  <si>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</si>
  <si>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</si>
  <si>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</si>
  <si>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</si>
  <si>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</si>
  <si>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</si>
  <si>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</si>
  <si>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</si>
  <si>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</si>
  <si>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</si>
  <si>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</si>
  <si>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</si>
  <si>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</si>
  <si>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</si>
  <si>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</si>
  <si>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</si>
  <si>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</si>
  <si>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</si>
  <si>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</si>
  <si>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</si>
  <si>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</si>
  <si>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</si>
  <si>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</si>
  <si>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</si>
  <si>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</si>
  <si>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</si>
  <si>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</si>
  <si>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</si>
  <si>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</si>
  <si>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</si>
  <si>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</si>
  <si>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</si>
  <si>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</si>
  <si>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</si>
  <si>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</si>
  <si>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</si>
  <si>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</si>
  <si>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</si>
  <si>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</si>
  <si>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</si>
  <si>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</si>
  <si>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</si>
  <si>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</si>
  <si>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</si>
  <si>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</si>
  <si>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</si>
  <si>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</si>
  <si>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</si>
  <si>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</si>
  <si>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</si>
  <si>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</si>
  <si>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</si>
  <si>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</si>
  <si>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</si>
  <si>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</si>
  <si>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</si>
  <si>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</si>
  <si>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</si>
  <si>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</si>
  <si>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</si>
  <si>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</si>
  <si>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</si>
  <si>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</si>
  <si>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</si>
  <si>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</si>
  <si>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</si>
  <si>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</si>
  <si>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</si>
  <si>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</si>
  <si>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</si>
  <si>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</si>
  <si>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</si>
  <si>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</si>
  <si>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</si>
  <si>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</si>
  <si>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</si>
  <si>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</si>
  <si>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</si>
  <si>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</si>
  <si>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</si>
  <si>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</si>
  <si>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</si>
  <si>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</si>
  <si>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</si>
  <si>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</si>
  <si>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</si>
  <si>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</si>
  <si>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</si>
  <si>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</si>
  <si>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</si>
  <si>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</si>
  <si>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</si>
  <si>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</si>
  <si>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</si>
  <si>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</si>
  <si>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</si>
  <si>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</si>
  <si>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</si>
  <si>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</si>
  <si>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</si>
  <si>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</si>
  <si>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</si>
  <si>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</si>
  <si>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</si>
  <si>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</si>
  <si>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</si>
  <si>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</si>
  <si>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</si>
  <si>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</si>
  <si>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</si>
  <si>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</si>
  <si>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</si>
  <si>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</si>
  <si>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</si>
  <si>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</si>
  <si>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</si>
  <si>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</si>
  <si>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</si>
  <si>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</si>
  <si>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</si>
  <si>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</si>
  <si>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</si>
  <si>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</si>
  <si>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</si>
  <si>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</si>
  <si>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</si>
  <si>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</si>
  <si>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</si>
  <si>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</si>
  <si>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</si>
  <si>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</si>
  <si>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</si>
  <si>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</si>
  <si>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</si>
  <si>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</si>
  <si>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</si>
  <si>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</si>
  <si>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</si>
  <si>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</si>
  <si>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</si>
  <si>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</si>
  <si>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</si>
  <si>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</si>
  <si>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</si>
  <si>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</si>
  <si>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</si>
  <si>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</si>
  <si>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</si>
  <si>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</si>
  <si>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</si>
  <si>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</si>
  <si>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</si>
  <si>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</si>
  <si>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</si>
  <si>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</si>
  <si>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</si>
  <si>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</si>
  <si>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</si>
  <si>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</si>
  <si>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</si>
  <si>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</si>
  <si>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</si>
  <si>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</si>
  <si>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</si>
  <si>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</si>
  <si>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</si>
  <si>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</si>
  <si>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</si>
  <si>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</si>
  <si>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</si>
  <si>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</si>
  <si>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</si>
  <si>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</si>
  <si>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</si>
  <si>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</si>
  <si>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</si>
  <si>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</si>
  <si>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</si>
  <si>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</si>
  <si>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</si>
  <si>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</si>
  <si>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</si>
  <si>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</si>
  <si>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</si>
  <si>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</si>
  <si>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</si>
  <si>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</si>
  <si>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</si>
  <si>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</si>
  <si>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</si>
  <si>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</si>
  <si>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</si>
  <si>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</si>
  <si>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</si>
  <si>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</si>
  <si>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</si>
  <si>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</si>
  <si>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</si>
  <si>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</si>
  <si>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</si>
  <si>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</si>
  <si>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</si>
  <si>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</si>
  <si>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</si>
  <si>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</si>
  <si>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</si>
  <si>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</si>
  <si>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</si>
  <si>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</si>
  <si>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</si>
  <si>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</si>
  <si>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</si>
  <si>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</si>
  <si>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</si>
  <si>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</si>
  <si>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</si>
  <si>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</si>
  <si>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</si>
  <si>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</si>
  <si>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</si>
  <si>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</si>
  <si>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</si>
  <si>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</si>
  <si>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</si>
  <si>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</si>
  <si>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</si>
  <si>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</si>
  <si>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</si>
  <si>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</si>
  <si>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</si>
  <si>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</si>
  <si>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</si>
  <si>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</si>
  <si>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</si>
  <si>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</si>
  <si>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</si>
  <si>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</si>
  <si>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</si>
  <si>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</si>
  <si>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</si>
  <si>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</si>
  <si>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</si>
  <si>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</si>
  <si>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</si>
  <si>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</si>
  <si>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</si>
  <si>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</si>
  <si>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</si>
  <si>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</si>
  <si>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</si>
  <si>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</si>
  <si>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</si>
  <si>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</si>
  <si>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</si>
  <si>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</si>
  <si>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</si>
  <si>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</si>
  <si>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</si>
  <si>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</si>
  <si>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</si>
  <si>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</si>
  <si>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</si>
  <si>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</si>
  <si>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</si>
  <si>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</si>
  <si>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</si>
  <si>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</si>
  <si>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</si>
  <si>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</si>
  <si>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</si>
  <si>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</si>
  <si>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</si>
  <si>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</si>
  <si>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</si>
  <si>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</si>
  <si>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</si>
  <si>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</si>
  <si>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</si>
  <si>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</si>
  <si>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</si>
  <si>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</si>
  <si>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</si>
  <si>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</si>
  <si>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</si>
  <si>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</si>
  <si>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</si>
  <si>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</si>
  <si>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</si>
  <si>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</si>
  <si>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</si>
  <si>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</si>
  <si>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</si>
  <si>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</si>
  <si>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</si>
  <si>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</si>
  <si>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</si>
  <si>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</si>
  <si>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</si>
  <si>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</si>
  <si>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</si>
  <si>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</si>
  <si>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</si>
  <si>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</si>
  <si>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</si>
  <si>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</si>
  <si>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</si>
  <si>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</si>
  <si>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</si>
  <si>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</si>
  <si>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</si>
  <si>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</si>
  <si>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</si>
  <si>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</si>
  <si>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</si>
  <si>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</si>
  <si>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</si>
  <si>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</si>
  <si>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</si>
  <si>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</si>
  <si>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</si>
  <si>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</si>
  <si>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</si>
  <si>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</si>
  <si>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</si>
  <si>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</si>
  <si>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</si>
  <si>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</si>
  <si>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</si>
  <si>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</si>
  <si>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</si>
  <si>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</si>
  <si>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</si>
  <si>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</si>
  <si>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</si>
  <si>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</si>
  <si>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</si>
  <si>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</si>
  <si>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</si>
  <si>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</si>
  <si>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</si>
  <si>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</si>
  <si>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</si>
  <si>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</si>
  <si>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</si>
  <si>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</si>
  <si>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</si>
  <si>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</si>
  <si>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</si>
  <si>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</si>
  <si>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</si>
  <si>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</si>
  <si>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</si>
  <si>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</si>
  <si>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</si>
  <si>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</si>
  <si>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</si>
  <si>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</si>
  <si>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</si>
  <si>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</si>
  <si>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</si>
  <si>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</si>
  <si>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</si>
  <si>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</si>
  <si>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</si>
  <si>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</si>
  <si>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</si>
  <si>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</si>
  <si>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</si>
  <si>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</si>
  <si>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</si>
  <si>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</si>
  <si>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</si>
  <si>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</si>
  <si>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</si>
  <si>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</si>
  <si>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</si>
  <si>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</si>
  <si>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</si>
  <si>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</si>
  <si>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</si>
  <si>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</si>
  <si>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</si>
  <si>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</si>
  <si>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</si>
  <si>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</si>
  <si>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</si>
  <si>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</si>
  <si>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</si>
  <si>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</si>
  <si>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</si>
  <si>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</si>
  <si>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</si>
  <si>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</si>
  <si>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</si>
  <si>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</si>
  <si>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</si>
  <si>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</si>
  <si>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</si>
  <si>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</si>
  <si>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</si>
  <si>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</si>
  <si>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</si>
  <si>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</si>
  <si>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</si>
  <si>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</si>
  <si>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</si>
  <si>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</si>
  <si>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</si>
  <si>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</si>
  <si>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</si>
  <si>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</si>
  <si>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</si>
  <si>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</si>
  <si>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</si>
  <si>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</si>
  <si>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</si>
  <si>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</si>
  <si>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</si>
  <si>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</si>
  <si>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</si>
  <si>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</si>
  <si>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</si>
  <si>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</si>
  <si>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</si>
  <si>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</si>
  <si>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</si>
  <si>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</si>
  <si>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</si>
  <si>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</si>
  <si>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</si>
  <si>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</si>
  <si>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</si>
  <si>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</si>
  <si>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</si>
  <si>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</si>
  <si>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</si>
  <si>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</si>
  <si>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</si>
  <si>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</si>
  <si>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</si>
  <si>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</si>
  <si>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</si>
  <si>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</si>
  <si>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</si>
  <si>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</si>
  <si>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</si>
  <si>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</si>
  <si>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</si>
  <si>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</si>
  <si>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</si>
  <si>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</si>
  <si>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</si>
  <si>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</si>
  <si>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</si>
  <si>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</si>
  <si>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</si>
  <si>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</si>
  <si>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</si>
  <si>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</si>
  <si>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</si>
  <si>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</si>
  <si>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</si>
  <si>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</si>
  <si>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</si>
  <si>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</si>
  <si>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</si>
  <si>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</si>
  <si>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</si>
  <si>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</si>
  <si>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</si>
  <si>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</si>
  <si>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</si>
  <si>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</si>
  <si>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</si>
  <si>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</si>
  <si>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</si>
  <si>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</si>
  <si>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</si>
  <si>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</si>
  <si>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</si>
  <si>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</si>
  <si>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</si>
  <si>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</si>
  <si>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</si>
  <si>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</si>
  <si>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</si>
  <si>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</si>
  <si>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</si>
  <si>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</si>
  <si>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</si>
  <si>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</si>
  <si>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</si>
  <si>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</si>
  <si>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</si>
  <si>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</si>
  <si>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</si>
  <si>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</si>
  <si>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</si>
  <si>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</si>
  <si>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</si>
  <si>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</si>
  <si>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</si>
  <si>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</si>
  <si>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</si>
  <si>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</si>
  <si>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</si>
  <si>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</si>
  <si>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</si>
  <si>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</si>
  <si>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</si>
  <si>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</si>
  <si>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</si>
  <si>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</si>
  <si>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</si>
  <si>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</si>
  <si>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</si>
  <si>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</si>
  <si>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</si>
  <si>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</si>
  <si>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</si>
  <si>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</si>
  <si>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</si>
  <si>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</si>
  <si>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</si>
  <si>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</si>
  <si>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</si>
  <si>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</si>
  <si>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</si>
  <si>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</si>
  <si>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</si>
  <si>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</si>
  <si>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</si>
  <si>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</si>
  <si>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</si>
  <si>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</si>
  <si>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</si>
  <si>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</si>
  <si>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</si>
  <si>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</si>
  <si>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</si>
  <si>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</si>
  <si>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</si>
  <si>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</si>
  <si>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</si>
  <si>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</si>
  <si>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</si>
  <si>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</si>
  <si>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</si>
  <si>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</si>
  <si>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</si>
  <si>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</si>
  <si>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</si>
  <si>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</si>
  <si>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</si>
  <si>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</si>
  <si>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</si>
  <si>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</si>
  <si>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</si>
  <si>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</si>
  <si>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</si>
  <si>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</si>
  <si>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</si>
  <si>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</si>
  <si>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</si>
  <si>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</si>
  <si>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</si>
  <si>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</si>
  <si>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</si>
  <si>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</si>
  <si>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</si>
  <si>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</si>
  <si>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</si>
  <si>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</si>
  <si>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</si>
  <si>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</si>
  <si>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</si>
  <si>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</si>
  <si>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</si>
  <si>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</si>
  <si>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</si>
  <si>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</si>
  <si>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</si>
  <si>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</si>
  <si>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</si>
  <si>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</si>
  <si>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</si>
  <si>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</si>
  <si>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</si>
  <si>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</si>
  <si>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</si>
  <si>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</si>
  <si>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</si>
  <si>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</si>
  <si>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</si>
  <si>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</si>
  <si>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</si>
  <si>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</si>
  <si>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</si>
  <si>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</si>
  <si>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</si>
  <si>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</si>
  <si>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</si>
  <si>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</si>
  <si>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</si>
  <si>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</si>
  <si>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</si>
  <si>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</si>
  <si>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</si>
  <si>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</si>
  <si>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</si>
  <si>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</si>
  <si>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</si>
  <si>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</si>
  <si>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</si>
  <si>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</si>
  <si>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</si>
  <si>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</si>
  <si>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</si>
  <si>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</si>
  <si>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</si>
  <si>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</si>
  <si>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</si>
  <si>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</si>
  <si>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</si>
  <si>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</si>
  <si>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</si>
  <si>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</si>
  <si>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</si>
  <si>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</si>
  <si>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</si>
  <si>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</si>
  <si>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</si>
  <si>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</si>
  <si>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</si>
  <si>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</si>
  <si>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</si>
  <si>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</si>
  <si>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</si>
  <si>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</si>
  <si>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</si>
  <si>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</si>
  <si>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</si>
  <si>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</si>
  <si>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</si>
  <si>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</si>
  <si>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</si>
  <si>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</si>
  <si>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</si>
  <si>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</si>
  <si>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</si>
  <si>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</si>
  <si>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</si>
  <si>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</si>
  <si>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</si>
  <si>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</si>
  <si>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</si>
  <si>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</si>
  <si>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</si>
  <si>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</si>
  <si>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</si>
  <si>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</si>
  <si>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</si>
  <si>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</si>
  <si>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</si>
  <si>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</si>
  <si>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</si>
  <si>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</si>
  <si>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</si>
  <si>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</si>
  <si>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</si>
  <si>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</si>
  <si>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</si>
  <si>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</si>
  <si>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</si>
  <si>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</si>
  <si>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</si>
  <si>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</si>
  <si>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</si>
  <si>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</si>
  <si>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</si>
  <si>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</si>
  <si>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</si>
  <si>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</si>
  <si>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</si>
  <si>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</si>
  <si>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</si>
  <si>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</si>
  <si>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</si>
  <si>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</si>
  <si>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</si>
  <si>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</si>
  <si>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</si>
  <si>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</si>
  <si>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</si>
  <si>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</si>
  <si>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</si>
  <si>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</si>
  <si>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</si>
  <si>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</si>
  <si>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</si>
  <si>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</si>
  <si>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</si>
  <si>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</si>
  <si>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</si>
  <si>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</si>
  <si>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</si>
  <si>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</si>
  <si>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</si>
  <si>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</si>
  <si>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</si>
  <si>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</si>
  <si>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</si>
  <si>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</si>
  <si>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</si>
  <si>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</si>
  <si>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</si>
  <si>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</si>
  <si>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</si>
  <si>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</si>
  <si>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</si>
  <si>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</si>
  <si>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</si>
  <si>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</si>
  <si>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</si>
  <si>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</si>
  <si>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</si>
  <si>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</si>
  <si>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</si>
  <si>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</si>
  <si>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</si>
  <si>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</si>
  <si>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</si>
  <si>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</si>
  <si>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</si>
  <si>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</si>
  <si>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</si>
  <si>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</si>
  <si>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</si>
  <si>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</si>
  <si>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</si>
  <si>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</si>
  <si>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</si>
  <si>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</si>
  <si>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</si>
  <si>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</si>
  <si>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</si>
  <si>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</si>
  <si>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</si>
  <si>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</si>
  <si>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</si>
  <si>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</si>
  <si>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</si>
  <si>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</si>
  <si>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</si>
  <si>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</si>
  <si>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</si>
  <si>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</si>
  <si>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</si>
  <si>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</si>
  <si>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</si>
  <si>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</si>
  <si>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</si>
  <si>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</si>
  <si>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</si>
  <si>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</si>
  <si>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</si>
  <si>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</si>
  <si>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</si>
  <si>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</si>
  <si>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</si>
  <si>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</si>
  <si>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</si>
  <si>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</si>
  <si>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</si>
  <si>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</si>
  <si>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</si>
  <si>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</si>
  <si>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</si>
  <si>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</si>
  <si>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</si>
  <si>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</si>
  <si>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</si>
  <si>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</si>
  <si>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</si>
  <si>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</si>
  <si>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</si>
  <si>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</si>
  <si>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</si>
  <si>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</si>
  <si>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</si>
  <si>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</si>
  <si>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</si>
  <si>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</si>
  <si>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</si>
  <si>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</si>
  <si>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</si>
  <si>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</si>
  <si>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</si>
  <si>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</si>
  <si>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</si>
  <si>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</si>
  <si>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</si>
  <si>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</si>
  <si>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</si>
  <si>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</si>
  <si>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</si>
  <si>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</si>
  <si>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</si>
  <si>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</si>
  <si>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</si>
  <si>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</si>
  <si>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</si>
  <si>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</si>
  <si>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</si>
  <si>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</si>
  <si>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</si>
  <si>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</si>
  <si>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</si>
  <si>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</si>
  <si>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</si>
  <si>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</si>
  <si>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</si>
  <si>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</si>
  <si>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</si>
  <si>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</si>
  <si>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</si>
  <si>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</si>
  <si>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</si>
  <si>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</si>
  <si>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</si>
  <si>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</si>
  <si>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</si>
  <si>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</si>
  <si>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</si>
  <si>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</si>
  <si>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</si>
  <si>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</si>
  <si>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</si>
  <si>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</si>
  <si>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</si>
  <si>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</si>
  <si>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</si>
  <si>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</si>
  <si>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</si>
  <si>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</si>
  <si>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</si>
  <si>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</si>
  <si>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</si>
  <si>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</si>
  <si>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</si>
  <si>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</si>
  <si>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</si>
  <si>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</si>
  <si>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</si>
  <si>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</si>
  <si>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</si>
  <si>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</si>
  <si>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</si>
  <si>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</si>
  <si>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</si>
  <si>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</si>
  <si>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</si>
  <si>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</si>
  <si>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</si>
  <si>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</si>
  <si>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</si>
  <si>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</si>
  <si>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</si>
  <si>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</si>
  <si>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</si>
  <si>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</si>
  <si>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</si>
  <si>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</si>
  <si>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</si>
  <si>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</si>
  <si>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</si>
  <si>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</si>
  <si>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</si>
  <si>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</si>
  <si>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</si>
  <si>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</si>
  <si>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</si>
  <si>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</si>
  <si>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</si>
  <si>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</si>
  <si>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</si>
  <si>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</si>
  <si>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</si>
  <si>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</si>
  <si>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</si>
  <si>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</si>
  <si>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</si>
  <si>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</si>
  <si>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</si>
  <si>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</si>
  <si>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</si>
  <si>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</si>
  <si>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</si>
  <si>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</si>
  <si>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</si>
  <si>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</si>
  <si>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</si>
  <si>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</si>
  <si>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</si>
  <si>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</si>
  <si>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</si>
  <si>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</si>
  <si>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</si>
  <si>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</si>
  <si>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</si>
  <si>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</si>
  <si>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</si>
  <si>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</si>
  <si>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</si>
  <si>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</si>
  <si>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</si>
  <si>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</si>
  <si>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</si>
  <si>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</si>
  <si>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</si>
  <si>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</si>
  <si>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</si>
  <si>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</si>
  <si>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</si>
  <si>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</si>
  <si>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</si>
  <si>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</si>
  <si>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</si>
  <si>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</si>
  <si>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</si>
  <si>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</si>
  <si>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</si>
  <si>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</si>
  <si>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</si>
  <si>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</si>
  <si>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</si>
  <si>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</si>
  <si>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</si>
  <si>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</si>
  <si>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</si>
  <si>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</si>
  <si>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</si>
  <si>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</si>
  <si>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</si>
  <si>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</si>
  <si>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</si>
  <si>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</si>
  <si>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</si>
  <si>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</si>
  <si>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</si>
  <si>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</si>
  <si>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</si>
  <si>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</si>
  <si>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</si>
  <si>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</si>
  <si>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</si>
  <si>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</si>
  <si>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</si>
  <si>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</si>
  <si>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</si>
  <si>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</si>
  <si>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</si>
  <si>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</si>
  <si>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</si>
  <si>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</si>
  <si>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</si>
  <si>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</si>
  <si>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</si>
  <si>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</si>
  <si>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</si>
  <si>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</si>
  <si>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</si>
  <si>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</si>
  <si>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</si>
  <si>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</si>
  <si>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</si>
  <si>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</si>
  <si>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</si>
  <si>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</si>
  <si>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</si>
  <si>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</si>
  <si>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</si>
  <si>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</si>
  <si>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</si>
  <si>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</si>
  <si>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</si>
  <si>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</si>
  <si>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</si>
  <si>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</si>
  <si>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</si>
  <si>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</si>
  <si>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</si>
  <si>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</si>
  <si>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</si>
  <si>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</si>
  <si>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</si>
  <si>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</si>
  <si>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</si>
  <si>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</si>
  <si>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</si>
  <si>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</si>
  <si>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</si>
  <si>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</si>
  <si>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</si>
  <si>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</si>
  <si>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</si>
  <si>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</si>
  <si>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</si>
  <si>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</si>
  <si>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</si>
  <si>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</si>
  <si>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</si>
  <si>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</si>
  <si>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</si>
  <si>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</si>
  <si>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</si>
  <si>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</si>
  <si>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</si>
  <si>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</si>
  <si>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</si>
  <si>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</si>
  <si>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</si>
  <si>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</si>
  <si>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</si>
  <si>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</si>
  <si>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</si>
  <si>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</si>
  <si>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</si>
  <si>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</si>
  <si>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</si>
  <si>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</si>
  <si>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</si>
  <si>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</si>
  <si>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</si>
  <si>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</si>
  <si>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</si>
  <si>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</si>
  <si>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</si>
  <si>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</si>
  <si>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</si>
  <si>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</si>
  <si>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</si>
  <si>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</si>
  <si>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</si>
  <si>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</si>
  <si>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</si>
  <si>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</si>
  <si>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</si>
  <si>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</si>
  <si>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</si>
  <si>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</si>
  <si>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</si>
  <si>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</si>
  <si>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</si>
  <si>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</si>
  <si>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</si>
  <si>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</si>
  <si>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</si>
  <si>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</si>
  <si>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</si>
  <si>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</si>
  <si>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</si>
  <si>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</si>
  <si>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</si>
  <si>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</si>
  <si>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</si>
  <si>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</si>
  <si>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</si>
  <si>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</si>
  <si>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</si>
  <si>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</si>
  <si>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</si>
  <si>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</si>
  <si>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</si>
  <si>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</si>
  <si>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</si>
  <si>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</si>
  <si>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</si>
  <si>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</si>
  <si>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</si>
  <si>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</si>
  <si>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</si>
  <si>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</si>
  <si>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</si>
  <si>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</si>
  <si>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</si>
  <si>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</si>
  <si>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</si>
  <si>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</si>
  <si>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</si>
  <si>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</si>
  <si>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</si>
  <si>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</si>
  <si>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</si>
  <si>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</si>
  <si>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</si>
  <si>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</si>
  <si>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</si>
  <si>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</si>
  <si>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</si>
  <si>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</si>
  <si>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</si>
  <si>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</si>
  <si>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</si>
  <si>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</si>
  <si>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</si>
  <si>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</si>
  <si>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</si>
  <si>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</si>
  <si>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</si>
  <si>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</si>
  <si>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</si>
  <si>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</si>
  <si>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</si>
  <si>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</si>
  <si>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</si>
  <si>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</si>
  <si>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</si>
  <si>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</si>
  <si>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</si>
  <si>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</si>
  <si>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</si>
  <si>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</si>
  <si>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</si>
  <si>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</si>
  <si>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</si>
  <si>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</si>
  <si>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</si>
  <si>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</si>
  <si>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</si>
  <si>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</si>
  <si>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</si>
  <si>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</si>
  <si>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</si>
  <si>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</si>
  <si>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</si>
  <si>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</si>
  <si>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</si>
  <si>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</si>
  <si>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</si>
  <si>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</si>
  <si>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</si>
  <si>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</si>
  <si>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</si>
  <si>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</si>
  <si>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</si>
  <si>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</si>
  <si>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</si>
  <si>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</si>
  <si>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</si>
  <si>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</si>
  <si>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</si>
  <si>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</si>
  <si>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</si>
  <si>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</si>
  <si>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</si>
  <si>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</si>
  <si>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</si>
  <si>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</si>
  <si>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</si>
  <si>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</si>
  <si>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</si>
  <si>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</si>
  <si>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</si>
  <si>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</si>
  <si>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</si>
  <si>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</si>
  <si>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</si>
  <si>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</si>
  <si>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</si>
  <si>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</si>
  <si>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</si>
  <si>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</si>
  <si>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</si>
  <si>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</si>
  <si>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</si>
  <si>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</si>
  <si>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</si>
  <si>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</si>
  <si>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</si>
  <si>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</si>
  <si>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</si>
  <si>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</si>
  <si>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</si>
  <si>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</si>
  <si>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</si>
  <si>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</si>
  <si>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</si>
  <si>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</si>
  <si>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</si>
  <si>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</si>
  <si>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</si>
  <si>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</si>
  <si>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</si>
  <si>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</si>
  <si>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</si>
  <si>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</si>
  <si>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</si>
  <si>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</si>
  <si>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</si>
  <si>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</si>
  <si>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</si>
  <si>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</si>
  <si>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</si>
  <si>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</si>
  <si>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</si>
  <si>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</si>
  <si>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</si>
  <si>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</si>
  <si>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</si>
  <si>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</si>
  <si>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</si>
  <si>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</si>
  <si>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</si>
  <si>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</si>
  <si>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</si>
  <si>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</si>
  <si>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</si>
  <si>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</si>
  <si>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</si>
  <si>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</si>
  <si>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</si>
  <si>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</si>
  <si>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</si>
  <si>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</si>
  <si>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</si>
  <si>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</si>
  <si>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</si>
  <si>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</si>
  <si>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</si>
  <si>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</si>
  <si>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</si>
  <si>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</si>
  <si>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</si>
  <si>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</si>
  <si>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</si>
  <si>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</si>
  <si>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</si>
  <si>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</si>
  <si>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</si>
  <si>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</si>
  <si>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</si>
  <si>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</si>
  <si>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</si>
  <si>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</si>
  <si>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</si>
  <si>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</si>
  <si>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</si>
  <si>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</si>
  <si>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</si>
  <si>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</si>
  <si>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</si>
  <si>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</si>
  <si>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</si>
  <si>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</si>
  <si>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</si>
  <si>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</si>
  <si>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</si>
  <si>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</si>
  <si>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</si>
  <si>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</si>
  <si>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</si>
  <si>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</si>
  <si>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</si>
  <si>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</si>
  <si>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</si>
  <si>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</si>
  <si>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</si>
  <si>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</si>
  <si>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</si>
  <si>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</si>
  <si>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</si>
  <si>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</si>
  <si>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</si>
  <si>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</si>
  <si>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</si>
  <si>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</si>
  <si>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</si>
  <si>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</si>
  <si>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</si>
  <si>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</si>
  <si>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</si>
  <si>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</si>
  <si>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</si>
  <si>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</si>
  <si>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</si>
  <si>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</si>
  <si>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</si>
  <si>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</si>
  <si>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</si>
  <si>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</si>
  <si>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</si>
  <si>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</si>
  <si>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</si>
  <si>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</si>
  <si>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</si>
  <si>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</si>
  <si>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</si>
  <si>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</si>
  <si>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</si>
  <si>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</si>
  <si>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</si>
  <si>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</si>
  <si>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</si>
  <si>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</si>
  <si>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</si>
  <si>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</si>
  <si>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</si>
  <si>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</si>
  <si>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</si>
  <si>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</si>
  <si>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</si>
  <si>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</si>
  <si>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</si>
  <si>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</si>
  <si>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</si>
  <si>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</si>
  <si>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</si>
  <si>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</si>
  <si>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</si>
  <si>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</si>
  <si>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</si>
  <si>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</si>
  <si>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</si>
  <si>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</si>
  <si>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</si>
  <si>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</si>
  <si>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</si>
  <si>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</si>
  <si>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</si>
  <si>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</si>
  <si>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</si>
  <si>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</si>
  <si>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</si>
  <si>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</si>
  <si>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</si>
  <si>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</si>
  <si>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</si>
  <si>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</si>
  <si>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</si>
  <si>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</si>
  <si>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</si>
  <si>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</si>
  <si>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</si>
  <si>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</si>
  <si>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</si>
  <si>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</si>
  <si>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</si>
  <si>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</si>
  <si>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</si>
  <si>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</si>
  <si>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</si>
  <si>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</si>
  <si>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</si>
  <si>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</si>
  <si>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</si>
  <si>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</si>
  <si>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</si>
  <si>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</si>
  <si>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</si>
  <si>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</si>
  <si>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</si>
  <si>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</si>
  <si>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</si>
  <si>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</si>
  <si>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</si>
  <si>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</si>
  <si>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</si>
  <si>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</si>
  <si>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</si>
  <si>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</si>
  <si>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</si>
  <si>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</si>
  <si>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</si>
  <si>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</si>
  <si>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</si>
  <si>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</si>
  <si>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</si>
  <si>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</si>
  <si>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</si>
  <si>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</si>
  <si>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</si>
  <si>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</si>
  <si>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</si>
  <si>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</si>
  <si>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</si>
  <si>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</si>
  <si>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</si>
  <si>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</si>
  <si>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</si>
  <si>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</si>
  <si>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</si>
  <si>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</si>
  <si>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</si>
  <si>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</si>
  <si>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</si>
  <si>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</si>
  <si>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</si>
  <si>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</si>
  <si>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</si>
  <si>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</si>
  <si>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</si>
  <si>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</si>
  <si>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</si>
  <si>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</si>
  <si>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</si>
  <si>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</si>
  <si>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</si>
  <si>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</si>
  <si>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</si>
  <si>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</si>
  <si>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</si>
  <si>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</si>
  <si>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</si>
  <si>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</si>
  <si>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</si>
  <si>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</si>
  <si>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</si>
  <si>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</si>
  <si>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</si>
  <si>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</si>
  <si>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</si>
  <si>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</si>
  <si>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</si>
  <si>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</si>
  <si>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</si>
  <si>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</si>
  <si>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</si>
  <si>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</si>
  <si>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</si>
  <si>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</si>
  <si>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</si>
  <si>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</si>
  <si>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</si>
  <si>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</si>
  <si>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</si>
  <si>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</si>
  <si>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</si>
  <si>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</si>
  <si>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</si>
  <si>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</si>
  <si>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</si>
  <si>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</si>
  <si>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</si>
  <si>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</si>
  <si>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</si>
  <si>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</si>
  <si>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</si>
  <si>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</si>
  <si>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</si>
  <si>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</si>
  <si>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</si>
  <si>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</si>
  <si>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</si>
  <si>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</si>
  <si>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</si>
  <si>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</si>
  <si>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</si>
  <si>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</si>
  <si>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</si>
  <si>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</si>
  <si>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</si>
  <si>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</si>
  <si>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</si>
  <si>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</si>
  <si>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</si>
  <si>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</si>
  <si>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</si>
  <si>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</si>
  <si>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</si>
  <si>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</si>
  <si>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</si>
  <si>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</si>
  <si>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</si>
  <si>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</si>
  <si>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</si>
  <si>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</si>
  <si>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</si>
  <si>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</si>
  <si>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</si>
  <si>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</si>
  <si>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</si>
  <si>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</si>
  <si>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</si>
  <si>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</si>
  <si>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</si>
  <si>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</si>
  <si>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</si>
  <si>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</si>
  <si>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</si>
  <si>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</si>
  <si>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</si>
  <si>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</si>
  <si>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</si>
  <si>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</si>
  <si>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</si>
  <si>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</si>
  <si>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</si>
  <si>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</si>
  <si>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</si>
  <si>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</si>
  <si>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</si>
  <si>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</si>
  <si>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</si>
  <si>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</si>
  <si>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</si>
  <si>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</si>
  <si>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</si>
  <si>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</si>
  <si>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</si>
  <si>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</si>
  <si>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</si>
  <si>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</si>
  <si>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</si>
  <si>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</si>
  <si>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</si>
  <si>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</si>
  <si>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</si>
  <si>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</si>
  <si>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</si>
  <si>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</si>
  <si>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</si>
  <si>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</si>
  <si>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</si>
  <si>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</si>
  <si>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</si>
  <si>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</si>
  <si>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</si>
  <si>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</si>
  <si>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</si>
  <si>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</si>
  <si>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</si>
  <si>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</si>
  <si>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</si>
  <si>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</si>
  <si>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</si>
  <si>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</si>
  <si>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</si>
  <si>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</si>
  <si>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</si>
  <si>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</si>
  <si>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</si>
  <si>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</si>
  <si>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</si>
  <si>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</si>
  <si>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</si>
  <si>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</si>
  <si>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</si>
  <si>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</si>
  <si>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</si>
  <si>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</si>
  <si>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</si>
  <si>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</si>
  <si>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</si>
  <si>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</si>
  <si>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</si>
  <si>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</si>
  <si>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</si>
  <si>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</si>
  <si>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</si>
  <si>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</si>
  <si>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</si>
  <si>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</si>
  <si>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</si>
  <si>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</si>
  <si>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</si>
  <si>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</si>
  <si>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</si>
  <si>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</si>
  <si>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</si>
  <si>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</si>
  <si>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</si>
  <si>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</si>
  <si>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</si>
  <si>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</si>
  <si>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</si>
  <si>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</si>
  <si>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</si>
  <si>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</si>
  <si>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</si>
  <si>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</si>
  <si>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</si>
  <si>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</si>
  <si>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</si>
  <si>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</si>
  <si>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</si>
  <si>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</si>
  <si>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</si>
  <si>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</si>
  <si>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</si>
  <si>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</si>
  <si>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</si>
  <si>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</si>
  <si>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</si>
  <si>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</si>
  <si>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</si>
  <si>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</si>
  <si>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</si>
  <si>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</si>
  <si>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</si>
  <si>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</si>
  <si>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</si>
  <si>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</si>
  <si>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</si>
  <si>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</si>
  <si>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</si>
  <si>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</si>
  <si>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</si>
  <si>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</si>
  <si>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</si>
  <si>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</si>
  <si>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</si>
  <si>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</si>
  <si>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</si>
  <si>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</si>
  <si>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</si>
  <si>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</si>
  <si>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</si>
  <si>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</si>
  <si>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</si>
  <si>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</si>
  <si>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</si>
  <si>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</si>
  <si>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</si>
  <si>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</si>
  <si>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</si>
  <si>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</si>
  <si>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</si>
  <si>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</si>
  <si>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</si>
  <si>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</si>
  <si>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</si>
  <si>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</si>
  <si>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</si>
  <si>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</si>
  <si>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</si>
  <si>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</si>
  <si>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</si>
  <si>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</si>
  <si>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</si>
  <si>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</si>
  <si>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</si>
  <si>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</si>
  <si>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</si>
  <si>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</si>
  <si>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</si>
  <si>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</si>
  <si>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</si>
  <si>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</si>
  <si>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</si>
  <si>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</si>
  <si>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</si>
  <si>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</si>
  <si>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</si>
  <si>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</si>
  <si>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</si>
  <si>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</si>
  <si>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</si>
  <si>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</si>
  <si>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</si>
  <si>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</si>
  <si>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</si>
  <si>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</si>
  <si>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</si>
  <si>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</si>
  <si>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</si>
  <si>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</si>
  <si>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</si>
  <si>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</si>
  <si>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</si>
  <si>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</si>
  <si>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</si>
  <si>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</si>
  <si>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</si>
  <si>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</si>
  <si>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</si>
  <si>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</si>
  <si>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</si>
  <si>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</si>
  <si>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</si>
  <si>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</si>
  <si>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</si>
  <si>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</si>
  <si>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</si>
  <si>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</si>
  <si>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</si>
  <si>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</si>
  <si>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</si>
  <si>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</si>
  <si>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</si>
  <si>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</si>
  <si>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</si>
  <si>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</si>
  <si>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</si>
  <si>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</si>
  <si>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</si>
  <si>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</si>
  <si>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</si>
  <si>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</si>
  <si>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</si>
  <si>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</si>
  <si>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</si>
  <si>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</si>
  <si>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</si>
  <si>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</si>
  <si>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</si>
  <si>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</si>
  <si>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</si>
  <si>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</si>
  <si>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</si>
  <si>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</si>
  <si>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</si>
  <si>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</si>
  <si>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</si>
  <si>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</si>
  <si>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</si>
  <si>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</si>
  <si>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</si>
  <si>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</si>
  <si>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</si>
  <si>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</si>
  <si>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</si>
  <si>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</si>
  <si>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</si>
  <si>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</si>
  <si>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</si>
  <si>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</si>
  <si>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</si>
  <si>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</si>
  <si>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</si>
  <si>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</si>
  <si>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</si>
  <si>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</si>
  <si>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</si>
  <si>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</si>
  <si>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</si>
  <si>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</si>
  <si>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</si>
  <si>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</si>
  <si>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</si>
  <si>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</si>
  <si>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</si>
  <si>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</si>
  <si>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</si>
  <si>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</si>
  <si>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</si>
  <si>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</si>
  <si>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</si>
  <si>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</si>
  <si>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</si>
  <si>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</si>
  <si>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</si>
  <si>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</si>
  <si>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</si>
  <si>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</si>
  <si>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</si>
  <si>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</si>
  <si>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</si>
  <si>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</si>
  <si>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</si>
  <si>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</si>
  <si>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</si>
  <si>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</si>
  <si>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</si>
  <si>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</si>
  <si>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</si>
  <si>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</si>
  <si>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</si>
  <si>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</si>
  <si>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</si>
  <si>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</si>
  <si>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</si>
  <si>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</si>
  <si>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</si>
  <si>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</si>
  <si>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</si>
  <si>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</si>
  <si>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</si>
  <si>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</si>
  <si>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</si>
  <si>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</si>
  <si>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</si>
  <si>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</si>
  <si>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</si>
  <si>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</si>
  <si>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</si>
  <si>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</si>
  <si>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</si>
  <si>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</si>
  <si>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</si>
  <si>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</si>
  <si>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</si>
  <si>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</si>
  <si>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</si>
  <si>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</si>
  <si>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</si>
  <si>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</si>
  <si>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</si>
  <si>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</si>
  <si>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</si>
  <si>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</si>
  <si>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</si>
  <si>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</si>
  <si>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</si>
  <si>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</si>
  <si>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</si>
  <si>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</si>
  <si>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</si>
  <si>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</si>
  <si>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</si>
  <si>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</si>
  <si>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</si>
  <si>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</si>
  <si>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</si>
  <si>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</si>
  <si>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</si>
  <si>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</si>
  <si>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</si>
  <si>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</si>
  <si>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</si>
  <si>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</si>
  <si>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</si>
  <si>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</si>
  <si>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</si>
  <si>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</si>
  <si>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</si>
  <si>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</si>
  <si>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</si>
  <si>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</si>
  <si>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</si>
  <si>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</si>
  <si>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</si>
  <si>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</si>
  <si>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</si>
  <si>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</si>
  <si>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</si>
  <si>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</si>
  <si>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</si>
  <si>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</si>
  <si>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</si>
  <si>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</si>
  <si>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</si>
  <si>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</si>
  <si>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</si>
  <si>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</si>
  <si>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</si>
  <si>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</si>
  <si>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</si>
  <si>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</si>
  <si>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</si>
  <si>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</si>
  <si>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</si>
  <si>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</si>
  <si>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</si>
  <si>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</si>
  <si>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</si>
  <si>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</si>
  <si>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</si>
  <si>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</si>
  <si>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</si>
  <si>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</si>
  <si>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</si>
  <si>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</si>
  <si>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</si>
  <si>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</si>
  <si>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</si>
  <si>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</si>
  <si>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</si>
  <si>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</si>
  <si>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</si>
  <si>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</si>
  <si>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</si>
  <si>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</si>
  <si>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</si>
  <si>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</si>
  <si>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</si>
  <si>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</si>
  <si>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</si>
  <si>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</si>
  <si>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</si>
  <si>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</si>
  <si>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</si>
  <si>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</si>
  <si>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</si>
  <si>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</si>
  <si>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</si>
  <si>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</si>
  <si>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</si>
  <si>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</si>
  <si>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</si>
  <si>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</si>
  <si>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</si>
  <si>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</si>
  <si>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</si>
  <si>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</si>
  <si>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</si>
  <si>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</si>
  <si>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</si>
  <si>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</si>
  <si>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</si>
  <si>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</si>
  <si>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</si>
  <si>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</si>
  <si>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</si>
  <si>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</si>
  <si>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</si>
  <si>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</si>
  <si>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</si>
  <si>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</si>
  <si>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</si>
  <si>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</si>
  <si>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</si>
  <si>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</si>
  <si>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</si>
  <si>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</si>
  <si>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</si>
  <si>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</si>
  <si>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</si>
  <si>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</si>
  <si>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</si>
  <si>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</si>
  <si>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</si>
  <si>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</si>
  <si>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</si>
  <si>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</si>
  <si>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</si>
  <si>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</si>
  <si>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</si>
  <si>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</si>
  <si>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</si>
  <si>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</si>
  <si>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</si>
  <si>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</si>
  <si>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</si>
  <si>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</si>
  <si>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</si>
  <si>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</si>
  <si>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</si>
  <si>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</si>
  <si>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</si>
  <si>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</si>
  <si>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</si>
  <si>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</si>
  <si>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</si>
  <si>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</si>
  <si>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</si>
  <si>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</si>
  <si>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</si>
  <si>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</si>
  <si>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</si>
  <si>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</si>
  <si>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</si>
  <si>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</si>
  <si>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</si>
  <si>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</si>
  <si>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</si>
  <si>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</si>
  <si>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</si>
  <si>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</si>
  <si>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</si>
  <si>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</si>
  <si>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</si>
  <si>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</si>
  <si>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</si>
  <si>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</si>
  <si>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</si>
  <si>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</si>
  <si>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</si>
  <si>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</si>
  <si>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</si>
  <si>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</si>
  <si>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</si>
  <si>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</si>
  <si>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</si>
  <si>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</si>
  <si>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</si>
  <si>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</si>
  <si>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</si>
  <si>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</si>
  <si>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</si>
  <si>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</si>
  <si>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</si>
  <si>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</si>
  <si>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</si>
  <si>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</si>
  <si>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</si>
  <si>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</si>
  <si>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</si>
  <si>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</si>
  <si>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</si>
  <si>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</si>
  <si>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</si>
  <si>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</si>
  <si>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</si>
  <si>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</si>
  <si>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</si>
  <si>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</si>
  <si>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</si>
  <si>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</si>
  <si>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</si>
  <si>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</si>
  <si>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</si>
  <si>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</si>
  <si>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</si>
  <si>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</si>
  <si>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</si>
  <si>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</si>
  <si>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</si>
  <si>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</si>
  <si>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</si>
  <si>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</si>
  <si>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</si>
  <si>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</si>
  <si>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</si>
  <si>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</si>
  <si>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</si>
  <si>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</si>
  <si>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</si>
  <si>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</si>
  <si>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</si>
  <si>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</si>
  <si>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</si>
  <si>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</si>
  <si>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</si>
  <si>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</si>
  <si>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</si>
  <si>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</si>
  <si>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</si>
  <si>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</si>
  <si>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</si>
  <si>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</si>
  <si>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</si>
  <si>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</si>
  <si>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</si>
  <si>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</si>
  <si>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</si>
  <si>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</si>
  <si>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</si>
  <si>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</si>
  <si>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</si>
  <si>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</si>
  <si>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</si>
  <si>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</si>
  <si>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</si>
  <si>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</si>
  <si>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</si>
  <si>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</si>
  <si>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</si>
  <si>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</si>
  <si>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</si>
  <si>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</si>
  <si>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</si>
  <si>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</si>
  <si>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</si>
  <si>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</si>
  <si>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</si>
  <si>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</si>
  <si>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</si>
  <si>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</si>
  <si>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</si>
  <si>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</si>
  <si>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</si>
  <si>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</si>
  <si>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</si>
  <si>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</si>
  <si>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</si>
  <si>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</si>
  <si>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</si>
  <si>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</si>
  <si>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</si>
  <si>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</si>
  <si>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</si>
  <si>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</si>
  <si>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</si>
  <si>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</si>
  <si>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</si>
  <si>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</si>
  <si>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</si>
  <si>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</si>
  <si>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</si>
  <si>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</si>
  <si>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</si>
  <si>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</si>
  <si>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</si>
  <si>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</si>
  <si>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</si>
  <si>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</si>
  <si>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</si>
  <si>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</si>
  <si>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</si>
  <si>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</si>
  <si>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</si>
  <si>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</si>
  <si>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</si>
  <si>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</si>
  <si>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</si>
  <si>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</si>
  <si>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</si>
  <si>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</si>
  <si>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</si>
  <si>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</si>
  <si>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</si>
  <si>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</si>
  <si>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</si>
  <si>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</si>
  <si>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</si>
  <si>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</si>
  <si>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</si>
  <si>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</si>
  <si>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</si>
  <si>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</si>
  <si>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</si>
  <si>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</si>
  <si>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</si>
  <si>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</si>
  <si>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</si>
  <si>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</si>
  <si>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</si>
  <si>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</si>
  <si>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</si>
  <si>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</si>
  <si>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</si>
  <si>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</si>
  <si>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</si>
  <si>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</si>
  <si>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</si>
  <si>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</si>
  <si>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</si>
  <si>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</si>
  <si>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</si>
  <si>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</si>
  <si>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</si>
  <si>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</si>
  <si>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</si>
  <si>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</si>
  <si>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</si>
  <si>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</si>
  <si>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</si>
  <si>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</si>
  <si>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</si>
  <si>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</si>
  <si>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</si>
  <si>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</si>
  <si>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</si>
  <si>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</si>
  <si>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</si>
  <si>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</si>
  <si>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</si>
  <si>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</si>
  <si>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</si>
  <si>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</si>
  <si>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</si>
  <si>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</si>
  <si>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</si>
  <si>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</si>
  <si>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</si>
  <si>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</si>
  <si>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</si>
  <si>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</si>
  <si>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</si>
  <si>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</si>
  <si>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</si>
  <si>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</si>
  <si>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</si>
  <si>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</si>
  <si>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</si>
  <si>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</si>
  <si>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</si>
  <si>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</si>
  <si>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</si>
  <si>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</si>
  <si>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</si>
  <si>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</si>
  <si>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</si>
  <si>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</si>
  <si>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</si>
  <si>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</si>
  <si>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</si>
  <si>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</si>
  <si>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</si>
  <si>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</si>
  <si>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</si>
  <si>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</si>
  <si>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</si>
  <si>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</si>
  <si>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</si>
  <si>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</si>
  <si>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</si>
  <si>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</si>
  <si>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</si>
  <si>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</si>
  <si>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</si>
  <si>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</si>
  <si>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</si>
  <si>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</si>
  <si>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</si>
  <si>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</si>
  <si>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</si>
  <si>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</si>
  <si>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</si>
  <si>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</si>
  <si>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</si>
  <si>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</si>
  <si>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</si>
  <si>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</si>
  <si>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</si>
  <si>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</si>
  <si>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</si>
  <si>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</si>
  <si>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</si>
  <si>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</si>
  <si>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</si>
  <si>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</si>
  <si>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</si>
  <si>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</si>
  <si>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</si>
  <si>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</si>
  <si>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</si>
  <si>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</si>
  <si>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</si>
  <si>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</si>
  <si>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</si>
  <si>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</si>
  <si>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</si>
  <si>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</si>
  <si>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</si>
  <si>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</si>
  <si>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</si>
  <si>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</si>
  <si>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</si>
  <si>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</si>
  <si>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</si>
  <si>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</si>
  <si>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</si>
  <si>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</si>
  <si>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</si>
  <si>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</si>
  <si>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</si>
  <si>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</si>
  <si>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</si>
  <si>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</si>
  <si>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</si>
  <si>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</si>
  <si>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</si>
  <si>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</si>
  <si>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</si>
  <si>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</si>
  <si>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</si>
  <si>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</si>
  <si>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</si>
  <si>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</si>
  <si>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</si>
  <si>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</si>
  <si>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</si>
  <si>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</si>
  <si>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</si>
  <si>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</si>
  <si>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</si>
  <si>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</si>
  <si>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</si>
  <si>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</si>
  <si>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</si>
  <si>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</si>
  <si>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</si>
  <si>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</si>
  <si>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</si>
  <si>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</si>
  <si>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</si>
  <si>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</si>
  <si>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</si>
  <si>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</si>
  <si>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</si>
  <si>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</si>
  <si>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</si>
  <si>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</si>
  <si>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</si>
  <si>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</si>
  <si>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</si>
  <si>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</si>
  <si>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</si>
  <si>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</si>
  <si>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</si>
  <si>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</si>
  <si>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</si>
  <si>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</si>
  <si>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</si>
  <si>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</si>
  <si>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</si>
  <si>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</si>
  <si>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</si>
  <si>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</si>
  <si>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</si>
  <si>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</si>
  <si>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</si>
  <si>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</si>
  <si>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</si>
  <si>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</si>
  <si>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</si>
  <si>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</si>
  <si>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</si>
  <si>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</si>
  <si>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</si>
  <si>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</si>
  <si>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</si>
  <si>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</si>
  <si>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</si>
  <si>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</si>
  <si>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</si>
  <si>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</si>
  <si>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</si>
  <si>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</si>
  <si>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</si>
  <si>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</si>
  <si>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</si>
  <si>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</si>
  <si>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</si>
  <si>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</si>
  <si>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</si>
  <si>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</si>
  <si>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</si>
  <si>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</si>
  <si>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</si>
  <si>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</si>
  <si>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</si>
  <si>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</si>
  <si>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</si>
  <si>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</si>
  <si>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</si>
  <si>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</si>
  <si>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</si>
  <si>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</si>
  <si>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</si>
  <si>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</si>
  <si>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</si>
  <si>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</si>
  <si>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</si>
  <si>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</si>
  <si>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</si>
  <si>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</si>
  <si>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</si>
  <si>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</si>
  <si>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</si>
  <si>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</si>
  <si>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</si>
  <si>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</si>
  <si>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</si>
  <si>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</si>
  <si>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</si>
  <si>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</si>
  <si>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</si>
  <si>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</si>
  <si>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</si>
  <si>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</si>
  <si>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</si>
  <si>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</si>
  <si>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</si>
  <si>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</si>
  <si>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</si>
  <si>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</si>
  <si>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</si>
  <si>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</si>
  <si>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</si>
  <si>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</si>
  <si>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</si>
  <si>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</si>
  <si>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</si>
  <si>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</si>
  <si>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</si>
  <si>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</si>
  <si>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</si>
  <si>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</si>
  <si>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</si>
  <si>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</si>
  <si>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</si>
  <si>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</si>
  <si>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</si>
  <si>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</si>
  <si>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</si>
  <si>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</si>
  <si>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</si>
  <si>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</si>
  <si>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</si>
  <si>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</si>
  <si>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</si>
  <si>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</si>
  <si>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</si>
  <si>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</si>
  <si>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</si>
  <si>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</si>
  <si>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</si>
  <si>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</si>
  <si>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</si>
  <si>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</si>
  <si>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</si>
  <si>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</si>
  <si>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</si>
  <si>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</si>
  <si>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</si>
  <si>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</si>
  <si>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</si>
  <si>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</si>
  <si>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</si>
  <si>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</si>
  <si>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</si>
  <si>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</si>
  <si>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</si>
  <si>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</si>
  <si>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</si>
  <si>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</si>
  <si>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</si>
  <si>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</si>
  <si>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</si>
  <si>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</si>
  <si>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</si>
  <si>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</si>
  <si>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</si>
  <si>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</si>
  <si>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</si>
  <si>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</si>
  <si>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</si>
  <si>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</si>
  <si>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</si>
  <si>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</si>
  <si>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</si>
  <si>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</si>
  <si>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</si>
  <si>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</si>
  <si>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</si>
  <si>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</si>
  <si>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</si>
  <si>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</si>
  <si>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</si>
  <si>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</si>
  <si>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</si>
  <si>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</si>
  <si>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</si>
  <si>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</si>
  <si>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</si>
  <si>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</si>
  <si>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</si>
  <si>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</si>
  <si>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</si>
  <si>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</si>
  <si>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</si>
  <si>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</si>
  <si>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</si>
  <si>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</si>
  <si>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</si>
  <si>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</si>
  <si>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</si>
  <si>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</si>
  <si>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</si>
  <si>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</si>
  <si>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</si>
  <si>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</si>
  <si>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</si>
  <si>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</si>
  <si>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</si>
  <si>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</si>
  <si>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</si>
  <si>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</si>
  <si>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</si>
  <si>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</si>
  <si>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</si>
  <si>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</si>
  <si>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</si>
  <si>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</si>
  <si>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</si>
  <si>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</si>
  <si>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</si>
  <si>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</si>
  <si>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</si>
  <si>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</si>
  <si>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</si>
  <si>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</si>
  <si>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</si>
  <si>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</si>
  <si>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</si>
  <si>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</si>
  <si>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</si>
  <si>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</si>
  <si>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</si>
  <si>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</si>
  <si>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</si>
  <si>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</si>
  <si>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</si>
  <si>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</si>
  <si>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</si>
  <si>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</si>
  <si>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</si>
  <si>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</si>
  <si>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</si>
  <si>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</si>
  <si>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</si>
  <si>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</si>
  <si>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</si>
  <si>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</si>
  <si>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</si>
  <si>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</si>
  <si>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</si>
  <si>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</si>
  <si>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</si>
  <si>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</si>
  <si>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</si>
  <si>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</si>
  <si>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</si>
  <si>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</si>
  <si>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</si>
  <si>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</si>
  <si>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</si>
  <si>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</si>
  <si>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</si>
  <si>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</si>
  <si>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</si>
  <si>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</si>
  <si>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</si>
  <si>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</si>
  <si>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</si>
  <si>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</si>
  <si>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</si>
  <si>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</si>
  <si>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</si>
  <si>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</si>
  <si>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</si>
  <si>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</si>
  <si>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</si>
  <si>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</si>
  <si>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</si>
  <si>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</si>
  <si>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</si>
  <si>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</si>
  <si>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</si>
  <si>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</si>
  <si>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</si>
  <si>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</si>
  <si>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</si>
  <si>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</si>
  <si>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</si>
  <si>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</si>
  <si>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</si>
  <si>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</si>
  <si>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</si>
  <si>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</si>
  <si>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</si>
  <si>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</si>
  <si>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</si>
  <si>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</si>
  <si>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</si>
  <si>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</si>
  <si>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</si>
  <si>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</si>
  <si>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</si>
  <si>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</si>
  <si>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</si>
  <si>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</si>
  <si>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</si>
  <si>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</si>
  <si>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</si>
  <si>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</si>
  <si>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</si>
  <si>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</si>
  <si>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</si>
  <si>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</si>
  <si>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</si>
  <si>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</si>
  <si>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</si>
  <si>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</si>
  <si>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</si>
  <si>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</si>
  <si>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</si>
  <si>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</si>
  <si>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</si>
  <si>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</si>
  <si>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</si>
  <si>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</si>
  <si>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</si>
  <si>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</si>
  <si>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</si>
  <si>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</si>
  <si>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</si>
  <si>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</si>
  <si>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</si>
  <si>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</si>
  <si>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</si>
  <si>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</si>
  <si>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</si>
  <si>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</si>
  <si>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</si>
  <si>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</si>
  <si>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</si>
  <si>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</si>
  <si>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</si>
  <si>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</si>
  <si>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</si>
  <si>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</si>
  <si>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</si>
  <si>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</si>
  <si>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</si>
  <si>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</si>
  <si>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</si>
  <si>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</si>
  <si>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</si>
  <si>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</si>
  <si>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</si>
  <si>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</si>
  <si>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</si>
  <si>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</si>
  <si>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</si>
  <si>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</si>
  <si>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</si>
  <si>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</si>
  <si>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</si>
  <si>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</si>
  <si>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</si>
  <si>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</si>
  <si>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</si>
  <si>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</si>
  <si>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</si>
  <si>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</si>
  <si>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</si>
  <si>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</si>
  <si>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</si>
  <si>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</si>
  <si>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</si>
  <si>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</si>
  <si>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</si>
  <si>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</si>
  <si>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</si>
  <si>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</si>
  <si>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</si>
  <si>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</si>
  <si>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</si>
  <si>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</si>
  <si>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</si>
  <si>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</si>
  <si>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</si>
  <si>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</si>
  <si>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</si>
  <si>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</si>
  <si>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</si>
  <si>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</si>
  <si>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</si>
  <si>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</si>
  <si>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</si>
  <si>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</si>
  <si>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</si>
  <si>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</si>
  <si>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</si>
  <si>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</si>
  <si>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</si>
  <si>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</si>
  <si>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</si>
  <si>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</si>
  <si>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</si>
  <si>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</si>
  <si>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</si>
  <si>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</si>
  <si>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</si>
  <si>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</si>
  <si>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</si>
  <si>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</si>
  <si>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</si>
  <si>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</si>
  <si>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</si>
  <si>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</si>
  <si>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</si>
  <si>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</si>
  <si>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</si>
  <si>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</si>
  <si>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</si>
  <si>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</si>
  <si>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</si>
  <si>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</si>
  <si>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</si>
  <si>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</si>
  <si>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</si>
  <si>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</si>
  <si>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</si>
  <si>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</si>
  <si>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</si>
  <si>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</si>
  <si>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</si>
  <si>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</si>
  <si>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</si>
  <si>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</si>
  <si>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</si>
  <si>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</si>
  <si>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</si>
  <si>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</si>
  <si>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</si>
  <si>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</si>
  <si>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</si>
  <si>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</si>
  <si>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</si>
  <si>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</si>
  <si>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</si>
  <si>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</si>
  <si>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</si>
  <si>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</si>
  <si>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</si>
  <si>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</si>
  <si>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</si>
  <si>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</si>
  <si>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</si>
  <si>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</si>
  <si>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</si>
  <si>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</si>
  <si>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</si>
  <si>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</si>
  <si>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</si>
  <si>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</si>
  <si>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</si>
  <si>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</si>
  <si>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</si>
  <si>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</si>
  <si>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</si>
  <si>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</si>
  <si>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</si>
  <si>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</si>
  <si>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</si>
  <si>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</si>
  <si>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</si>
  <si>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</si>
  <si>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</si>
  <si>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</si>
  <si>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</si>
  <si>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</si>
  <si>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</si>
  <si>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</si>
  <si>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</si>
  <si>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</si>
  <si>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</si>
  <si>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</si>
  <si>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</si>
  <si>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</si>
  <si>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</si>
  <si>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</si>
  <si>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</si>
  <si>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</si>
  <si>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</si>
  <si>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</si>
  <si>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</si>
  <si>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</si>
  <si>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</si>
  <si>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</si>
  <si>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</si>
  <si>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</si>
  <si>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</si>
  <si>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</si>
  <si>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</si>
  <si>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</si>
  <si>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</si>
  <si>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</si>
  <si>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</si>
  <si>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</si>
  <si>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</si>
  <si>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</si>
  <si>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</si>
  <si>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</si>
  <si>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</si>
  <si>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</si>
  <si>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</si>
  <si>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</si>
  <si>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</si>
  <si>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</si>
  <si>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</si>
  <si>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</si>
  <si>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</si>
  <si>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</si>
  <si>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</si>
  <si>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</si>
  <si>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</si>
  <si>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</si>
  <si>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</si>
  <si>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</si>
  <si>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</si>
  <si>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</si>
  <si>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</si>
  <si>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</si>
  <si>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</si>
  <si>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</si>
  <si>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</si>
  <si>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</si>
  <si>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</si>
  <si>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</si>
  <si>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</si>
  <si>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</si>
  <si>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</si>
  <si>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</si>
  <si>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</si>
  <si>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</si>
  <si>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</si>
  <si>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</si>
  <si>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</si>
  <si>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</si>
  <si>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</si>
  <si>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</si>
  <si>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</si>
  <si>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</si>
  <si>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</si>
  <si>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</si>
  <si>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</si>
  <si>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</si>
  <si>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</si>
  <si>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</si>
  <si>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</si>
  <si>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</si>
  <si>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</si>
  <si>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</si>
  <si>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</si>
  <si>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</si>
  <si>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</si>
  <si>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</si>
  <si>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</si>
  <si>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</si>
  <si>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</si>
  <si>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</si>
  <si>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</si>
  <si>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</si>
  <si>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</si>
  <si>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</si>
  <si>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</si>
  <si>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</si>
  <si>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</si>
  <si>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</si>
  <si>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</si>
  <si>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</si>
  <si>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</si>
  <si>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</si>
  <si>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</si>
  <si>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</si>
  <si>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</si>
  <si>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</si>
  <si>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</si>
  <si>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</si>
  <si>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</si>
  <si>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</si>
  <si>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</si>
  <si>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</si>
  <si>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</si>
  <si>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</si>
  <si>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</si>
  <si>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</si>
  <si>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</si>
  <si>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</si>
  <si>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</si>
  <si>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</si>
  <si>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</si>
  <si>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</si>
  <si>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</si>
  <si>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</si>
  <si>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</si>
  <si>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</si>
  <si>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</si>
  <si>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</si>
  <si>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</si>
  <si>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</si>
  <si>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</si>
  <si>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</si>
  <si>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</si>
  <si>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</si>
  <si>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</si>
  <si>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</si>
  <si>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</si>
  <si>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</si>
  <si>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</si>
  <si>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</si>
  <si>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</si>
  <si>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</si>
  <si>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</si>
  <si>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</si>
  <si>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</si>
  <si>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</si>
  <si>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</si>
  <si>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</si>
  <si>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</si>
  <si>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</si>
  <si>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</si>
  <si>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</si>
  <si>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</si>
  <si>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</si>
  <si>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</si>
  <si>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</si>
  <si>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</si>
  <si>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</si>
  <si>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</si>
  <si>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</si>
  <si>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</si>
  <si>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</si>
  <si>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</si>
  <si>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</si>
  <si>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</si>
  <si>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</si>
  <si>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</si>
  <si>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</si>
  <si>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</si>
  <si>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</si>
  <si>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</si>
  <si>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</si>
  <si>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</si>
  <si>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</si>
  <si>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</si>
  <si>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</si>
  <si>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</si>
  <si>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</si>
  <si>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</si>
  <si>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</si>
  <si>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</si>
  <si>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</si>
  <si>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</si>
  <si>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</si>
  <si>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</si>
  <si>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</si>
  <si>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</si>
  <si>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</si>
  <si>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</si>
  <si>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</si>
  <si>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</si>
  <si>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</si>
  <si>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</si>
  <si>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</si>
  <si>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</si>
  <si>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</si>
  <si>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</si>
  <si>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</si>
  <si>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</si>
  <si>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</si>
  <si>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</si>
  <si>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</si>
  <si>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</si>
  <si>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</si>
  <si>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</si>
  <si>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</si>
  <si>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</si>
  <si>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</si>
  <si>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</si>
  <si>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</si>
  <si>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</si>
  <si>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</si>
  <si>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</si>
  <si>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</si>
  <si>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</si>
  <si>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</si>
  <si>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</si>
  <si>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</si>
  <si>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</si>
  <si>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</si>
  <si>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</si>
  <si>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</si>
  <si>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</si>
  <si>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</si>
  <si>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</si>
  <si>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</si>
  <si>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</si>
  <si>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</si>
  <si>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</si>
  <si>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</si>
  <si>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</si>
  <si>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</si>
  <si>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</si>
  <si>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</si>
  <si>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</si>
  <si>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</si>
  <si>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</si>
  <si>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</si>
  <si>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</si>
  <si>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</si>
  <si>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</si>
  <si>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</si>
  <si>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</si>
  <si>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</si>
  <si>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</si>
  <si>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</si>
  <si>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</si>
  <si>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</si>
  <si>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</si>
  <si>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</si>
  <si>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</si>
  <si>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</si>
  <si>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</si>
  <si>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</si>
  <si>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</si>
  <si>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</si>
  <si>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</si>
  <si>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</si>
  <si>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</si>
  <si>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</si>
  <si>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</si>
  <si>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</si>
  <si>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</si>
  <si>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</si>
  <si>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</si>
  <si>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</si>
  <si>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</si>
  <si>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</si>
  <si>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</si>
  <si>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</si>
  <si>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</si>
  <si>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</si>
  <si>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</si>
  <si>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</si>
  <si>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</si>
  <si>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</si>
  <si>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</si>
  <si>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</si>
  <si>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</si>
  <si>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</si>
  <si>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</si>
  <si>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</si>
  <si>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</si>
  <si>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</si>
  <si>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</si>
  <si>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</si>
  <si>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</si>
  <si>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</si>
  <si>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</si>
  <si>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</si>
  <si>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</si>
  <si>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</si>
  <si>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</si>
  <si>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</si>
  <si>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</si>
  <si>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</si>
  <si>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</si>
  <si>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</si>
  <si>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</si>
  <si>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</si>
  <si>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</si>
  <si>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</si>
  <si>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</si>
  <si>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</si>
  <si>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</si>
  <si>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</si>
  <si>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</si>
  <si>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</si>
  <si>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</si>
  <si>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</si>
  <si>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</si>
  <si>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</si>
  <si>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</si>
  <si>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</si>
  <si>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</si>
  <si>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</si>
  <si>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</si>
  <si>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</si>
  <si>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</si>
  <si>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</si>
  <si>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</si>
  <si>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</si>
  <si>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</si>
  <si>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</si>
  <si>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</si>
  <si>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</si>
  <si>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</si>
  <si>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</si>
  <si>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</si>
  <si>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</si>
  <si>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</si>
  <si>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</si>
  <si>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</si>
  <si>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</si>
  <si>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</si>
  <si>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</si>
  <si>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</si>
  <si>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</si>
  <si>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</si>
  <si>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</si>
  <si>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</si>
  <si>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</si>
  <si>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</si>
  <si>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</si>
  <si>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</si>
  <si>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</si>
  <si>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</si>
  <si>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</si>
  <si>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</si>
  <si>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</si>
  <si>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</si>
  <si>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</si>
  <si>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</si>
  <si>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</si>
  <si>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</si>
  <si>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</si>
  <si>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</si>
  <si>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</si>
  <si>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</si>
  <si>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</si>
  <si>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</si>
  <si>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</si>
  <si>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</si>
  <si>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</si>
  <si>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</si>
  <si>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</si>
  <si>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</si>
  <si>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</si>
  <si>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</si>
  <si>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</si>
  <si>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</si>
  <si>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</si>
  <si>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</si>
  <si>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</si>
  <si>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</si>
  <si>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</si>
  <si>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</si>
  <si>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</si>
  <si>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</si>
  <si>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</si>
  <si>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</si>
  <si>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</si>
  <si>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</si>
  <si>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</si>
  <si>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</si>
  <si>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</si>
  <si>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</si>
  <si>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</si>
  <si>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</si>
  <si>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</si>
  <si>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</si>
  <si>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</si>
  <si>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</si>
  <si>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</si>
  <si>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</si>
  <si>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</si>
  <si>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</si>
  <si>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</si>
  <si>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</si>
  <si>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</si>
  <si>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</si>
  <si>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</si>
  <si>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</si>
  <si>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</si>
  <si>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</si>
  <si>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</si>
  <si>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</si>
  <si>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</si>
  <si>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</si>
  <si>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</si>
  <si>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</si>
  <si>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</si>
  <si>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</si>
  <si>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</si>
  <si>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</si>
  <si>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</si>
  <si>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</si>
  <si>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</si>
  <si>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</si>
  <si>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</si>
  <si>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</si>
  <si>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</si>
  <si>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</si>
  <si>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</si>
  <si>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</si>
  <si>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</si>
  <si>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</si>
  <si>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</si>
  <si>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</si>
  <si>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</si>
  <si>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</si>
  <si>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</si>
  <si>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</si>
  <si>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</si>
  <si>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</si>
  <si>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</si>
  <si>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</si>
  <si>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</si>
  <si>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</si>
  <si>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</si>
  <si>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</si>
  <si>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</si>
  <si>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</si>
  <si>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</si>
  <si>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</si>
  <si>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</si>
  <si>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</si>
  <si>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</si>
  <si>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</si>
  <si>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</si>
  <si>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</si>
  <si>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</si>
  <si>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</si>
  <si>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</si>
  <si>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</si>
  <si>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</si>
  <si>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</si>
  <si>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</si>
  <si>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</si>
  <si>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</si>
  <si>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</si>
  <si>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</si>
  <si>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</si>
  <si>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</si>
  <si>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</si>
  <si>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</si>
  <si>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</si>
  <si>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</si>
  <si>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</si>
  <si>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</si>
  <si>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</si>
  <si>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</si>
  <si>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</si>
  <si>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</si>
  <si>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</si>
  <si>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</si>
  <si>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</si>
  <si>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</si>
  <si>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</si>
  <si>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</si>
  <si>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</si>
  <si>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</si>
  <si>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</si>
  <si>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</si>
  <si>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</si>
  <si>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</si>
  <si>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</si>
  <si>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</si>
  <si>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</si>
  <si>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</si>
  <si>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</si>
  <si>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</si>
  <si>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</si>
  <si>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</si>
  <si>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</si>
  <si>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</si>
  <si>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</si>
  <si>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</si>
  <si>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</si>
  <si>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</si>
  <si>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</si>
  <si>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</si>
  <si>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</si>
  <si>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</si>
  <si>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</si>
  <si>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</si>
  <si>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</si>
  <si>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</si>
  <si>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</si>
  <si>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</si>
  <si>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</si>
  <si>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</si>
  <si>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</si>
  <si>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</si>
  <si>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</si>
  <si>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</si>
  <si>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</si>
  <si>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</si>
  <si>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</si>
  <si>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</si>
  <si>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</si>
  <si>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</si>
  <si>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</si>
  <si>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</si>
  <si>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</si>
  <si>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</si>
  <si>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</si>
  <si>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</si>
  <si>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</si>
  <si>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</si>
  <si>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</si>
  <si>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</si>
  <si>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</si>
  <si>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</si>
  <si>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</si>
  <si>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</si>
  <si>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</si>
  <si>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</si>
  <si>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</si>
  <si>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</si>
  <si>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</si>
  <si>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</si>
  <si>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</si>
  <si>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</si>
  <si>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</si>
  <si>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</si>
  <si>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</si>
  <si>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</si>
  <si>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</si>
  <si>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</si>
  <si>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</si>
  <si>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</si>
  <si>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</si>
  <si>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</si>
  <si>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</si>
  <si>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</si>
  <si>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</si>
  <si>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</si>
  <si>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</si>
  <si>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</si>
  <si>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</si>
  <si>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</si>
  <si>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</si>
  <si>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</si>
  <si>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</si>
  <si>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</si>
  <si>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</si>
  <si>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</si>
  <si>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</si>
  <si>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</si>
  <si>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</si>
  <si>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</si>
  <si>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</si>
  <si>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</si>
  <si>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</si>
  <si>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</si>
  <si>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</si>
  <si>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</si>
  <si>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</si>
  <si>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</si>
  <si>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</si>
  <si>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</si>
  <si>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</si>
  <si>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</si>
  <si>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</si>
  <si>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</si>
  <si>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</si>
  <si>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</si>
  <si>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</si>
  <si>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</si>
  <si>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</si>
  <si>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</si>
  <si>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</si>
  <si>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</si>
  <si>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</si>
  <si>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</si>
  <si>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</si>
  <si>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</si>
  <si>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</si>
  <si>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</si>
  <si>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</si>
  <si>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</si>
  <si>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</si>
  <si>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</si>
  <si>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</si>
  <si>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</si>
  <si>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</si>
  <si>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</si>
  <si>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</si>
  <si>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</si>
  <si>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</si>
  <si>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</si>
  <si>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</si>
  <si>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</si>
  <si>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</si>
  <si>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</si>
  <si>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</si>
  <si>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</si>
  <si>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</si>
  <si>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</si>
  <si>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</si>
  <si>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</si>
  <si>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</si>
  <si>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</si>
  <si>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</si>
  <si>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</si>
  <si>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</si>
  <si>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</si>
  <si>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</si>
  <si>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</si>
  <si>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</si>
  <si>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</si>
  <si>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</si>
  <si>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</si>
  <si>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</si>
  <si>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</si>
  <si>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</si>
  <si>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</si>
  <si>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</si>
  <si>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</si>
  <si>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</si>
  <si>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</si>
  <si>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</si>
  <si>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</si>
  <si>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</si>
  <si>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</si>
  <si>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</si>
  <si>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</si>
  <si>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</si>
  <si>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</si>
  <si>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</si>
  <si>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</si>
  <si>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</si>
  <si>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</si>
  <si>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</si>
  <si>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</si>
  <si>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</si>
  <si>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</si>
  <si>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</si>
  <si>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</si>
  <si>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</si>
  <si>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</si>
  <si>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</si>
  <si>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</si>
  <si>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</si>
  <si>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</si>
  <si>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</si>
  <si>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</si>
  <si>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</si>
  <si>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</si>
  <si>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</si>
  <si>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</si>
  <si>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</si>
  <si>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</si>
  <si>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</si>
  <si>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</si>
  <si>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</si>
  <si>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</si>
  <si>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</si>
  <si>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</si>
  <si>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</si>
  <si>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</si>
  <si>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</si>
  <si>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</si>
  <si>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</si>
  <si>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</si>
  <si>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</si>
  <si>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</si>
  <si>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</si>
  <si>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</si>
  <si>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</si>
  <si>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</si>
  <si>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</si>
  <si>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</si>
  <si>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</si>
  <si>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</si>
  <si>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</si>
  <si>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</si>
  <si>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</si>
  <si>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</si>
  <si>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</si>
  <si>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</si>
  <si>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</si>
  <si>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</si>
  <si>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</si>
  <si>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</si>
  <si>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</si>
  <si>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</si>
  <si>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</si>
  <si>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</si>
  <si>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</si>
  <si>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</si>
  <si>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</si>
  <si>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</si>
  <si>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</si>
  <si>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</si>
  <si>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</si>
  <si>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</si>
  <si>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</si>
  <si>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</si>
  <si>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</si>
  <si>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</si>
  <si>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</si>
  <si>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</si>
  <si>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</si>
  <si>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</si>
  <si>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</si>
  <si>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</si>
  <si>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</si>
  <si>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</si>
  <si>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</si>
  <si>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</si>
  <si>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</si>
  <si>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</si>
  <si>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</si>
  <si>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</si>
  <si>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</si>
  <si>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</si>
  <si>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</si>
  <si>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</si>
  <si>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</si>
  <si>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</si>
  <si>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</si>
  <si>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</si>
  <si>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</si>
  <si>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</si>
  <si>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</si>
  <si>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</si>
  <si>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</si>
  <si>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</si>
  <si>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</si>
  <si>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</si>
  <si>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</si>
  <si>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</si>
  <si>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</si>
  <si>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</si>
  <si>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</si>
  <si>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</si>
  <si>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</si>
  <si>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</si>
  <si>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</si>
  <si>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</si>
  <si>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</si>
  <si>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</si>
  <si>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</si>
  <si>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</si>
  <si>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</si>
  <si>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</si>
  <si>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</si>
  <si>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</si>
  <si>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</si>
  <si>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</si>
  <si>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</si>
  <si>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</si>
  <si>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</si>
  <si>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</si>
  <si>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</si>
  <si>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</si>
  <si>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</si>
  <si>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</si>
  <si>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</si>
  <si>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</si>
  <si>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</si>
  <si>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</si>
  <si>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</si>
  <si>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</si>
  <si>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</si>
  <si>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</si>
  <si>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</si>
  <si>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</si>
  <si>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</si>
  <si>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</si>
  <si>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</si>
  <si>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</si>
  <si>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</si>
  <si>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</si>
  <si>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</si>
  <si>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</si>
  <si>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</si>
  <si>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</si>
  <si>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</si>
  <si>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</si>
  <si>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</si>
  <si>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</si>
  <si>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</si>
  <si>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</si>
  <si>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</si>
  <si>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</si>
  <si>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</si>
  <si>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</si>
  <si>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</si>
  <si>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</si>
  <si>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</si>
  <si>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</si>
  <si>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</si>
  <si>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</si>
  <si>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</si>
  <si>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</si>
  <si>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</si>
  <si>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</si>
  <si>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</si>
  <si>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</si>
  <si>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</si>
  <si>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</si>
  <si>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</si>
  <si>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</si>
  <si>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</si>
  <si>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</si>
  <si>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</si>
  <si>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</si>
  <si>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</si>
  <si>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</si>
  <si>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</si>
  <si>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</si>
  <si>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</si>
  <si>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</si>
  <si>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</si>
  <si>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</si>
  <si>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</si>
  <si>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</si>
  <si>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</si>
  <si>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</si>
  <si>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</si>
  <si>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</si>
  <si>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</si>
  <si>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</si>
  <si>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</si>
  <si>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</si>
  <si>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</si>
  <si>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</si>
  <si>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</si>
  <si>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</si>
  <si>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</si>
  <si>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</si>
  <si>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</si>
  <si>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</si>
  <si>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</si>
  <si>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</si>
  <si>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</si>
  <si>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</si>
  <si>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</si>
  <si>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</si>
  <si>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</si>
  <si>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</si>
  <si>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</si>
  <si>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</si>
  <si>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</si>
  <si>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</si>
  <si>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</si>
  <si>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</si>
  <si>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</si>
  <si>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</si>
  <si>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</si>
  <si>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</si>
  <si>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</si>
  <si>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</si>
  <si>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</si>
  <si>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</si>
  <si>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</si>
  <si>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</si>
  <si>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</si>
  <si>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</si>
  <si>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</si>
  <si>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</si>
  <si>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</si>
  <si>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</si>
  <si>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</si>
  <si>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</si>
  <si>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</si>
  <si>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</si>
  <si>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</si>
  <si>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</si>
  <si>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</si>
  <si>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</si>
  <si>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</si>
  <si>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</si>
  <si>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</si>
  <si>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</si>
  <si>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</si>
  <si>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</si>
  <si>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</si>
  <si>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</si>
  <si>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</si>
  <si>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</si>
  <si>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</si>
  <si>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</si>
  <si>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</si>
  <si>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</si>
  <si>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</si>
  <si>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</si>
  <si>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</si>
  <si>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</si>
  <si>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</si>
  <si>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</si>
  <si>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</si>
  <si>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</si>
  <si>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</si>
  <si>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</si>
  <si>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</si>
  <si>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</si>
  <si>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</si>
  <si>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</si>
  <si>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</si>
  <si>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</si>
  <si>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</si>
  <si>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</si>
  <si>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</si>
  <si>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</si>
  <si>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</si>
  <si>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</si>
  <si>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</si>
  <si>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</si>
  <si>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</si>
  <si>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</si>
  <si>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</si>
  <si>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</si>
  <si>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</si>
  <si>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</si>
  <si>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</si>
  <si>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</si>
  <si>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</si>
  <si>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</si>
  <si>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</si>
  <si>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</si>
  <si>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</si>
  <si>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</si>
  <si>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</si>
  <si>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</si>
  <si>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</si>
  <si>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</si>
  <si>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</si>
  <si>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</si>
  <si>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</si>
  <si>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</si>
  <si>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</si>
  <si>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</si>
  <si>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</si>
  <si>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</si>
  <si>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</si>
  <si>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</si>
  <si>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</si>
  <si>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</si>
  <si>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</si>
  <si>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</si>
  <si>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</si>
  <si>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</si>
  <si>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</si>
  <si>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</si>
  <si>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</si>
  <si>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</si>
  <si>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</si>
  <si>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</si>
  <si>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</si>
  <si>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</si>
  <si>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</si>
  <si>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</si>
  <si>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</si>
  <si>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</si>
  <si>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</si>
  <si>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</si>
  <si>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</si>
  <si>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</si>
  <si>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</si>
  <si>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</si>
  <si>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</si>
  <si>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</si>
  <si>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</si>
  <si>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</si>
  <si>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</si>
  <si>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</si>
  <si>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</si>
  <si>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</si>
  <si>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</si>
  <si>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</si>
  <si>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</si>
  <si>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</si>
  <si>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</si>
  <si>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</si>
  <si>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</si>
  <si>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</si>
  <si>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</si>
  <si>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</si>
  <si>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</si>
  <si>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</si>
  <si>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</si>
  <si>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</si>
  <si>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</si>
  <si>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</si>
  <si>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</si>
  <si>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</si>
  <si>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</si>
  <si>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</si>
  <si>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</si>
  <si>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</si>
  <si>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</si>
  <si>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</si>
  <si>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</si>
  <si>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</si>
  <si>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</si>
  <si>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</si>
  <si>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</si>
  <si>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</si>
  <si>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</si>
  <si>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</si>
  <si>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</si>
  <si>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</si>
  <si>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</si>
  <si>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</si>
  <si>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</si>
  <si>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</si>
  <si>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</si>
  <si>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</si>
  <si>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</si>
  <si>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</si>
  <si>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</si>
  <si>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</si>
  <si>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</si>
  <si>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</si>
  <si>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</si>
  <si>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</si>
  <si>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</si>
  <si>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</si>
  <si>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</si>
  <si>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</si>
  <si>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</si>
  <si>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</si>
  <si>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</si>
  <si>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</si>
  <si>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</si>
  <si>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</si>
  <si>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</si>
  <si>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</si>
  <si>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</si>
  <si>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</si>
  <si>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</si>
  <si>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</si>
  <si>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</si>
  <si>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</si>
  <si>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</si>
  <si>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</si>
  <si>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</si>
  <si>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</si>
  <si>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</si>
  <si>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</si>
  <si>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</si>
  <si>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</si>
  <si>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</si>
  <si>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</si>
  <si>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</si>
  <si>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</si>
  <si>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</si>
  <si>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</si>
  <si>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</si>
  <si>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</si>
  <si>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</si>
  <si>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</si>
  <si>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</si>
  <si>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</si>
  <si>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</si>
  <si>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</si>
  <si>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</si>
  <si>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</si>
  <si>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</si>
  <si>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</si>
  <si>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</si>
  <si>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</si>
  <si>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</si>
  <si>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</si>
  <si>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</si>
  <si>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</si>
  <si>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</si>
  <si>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</si>
  <si>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</si>
  <si>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</si>
  <si>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</si>
  <si>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</si>
  <si>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</si>
  <si>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</si>
  <si>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</si>
  <si>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</si>
  <si>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</si>
  <si>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</si>
  <si>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</si>
  <si>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</si>
  <si>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</si>
  <si>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</si>
  <si>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</si>
  <si>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</si>
  <si>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</si>
  <si>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</si>
  <si>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</si>
  <si>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</si>
  <si>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</si>
  <si>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</si>
  <si>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</si>
  <si>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</si>
  <si>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</si>
  <si>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</si>
  <si>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</si>
  <si>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</si>
  <si>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</si>
  <si>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</si>
  <si>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</si>
  <si>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</si>
  <si>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</si>
  <si>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</si>
  <si>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</si>
  <si>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</si>
  <si>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</si>
  <si>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</si>
  <si>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</si>
  <si>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</si>
  <si>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</si>
  <si>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</si>
  <si>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</si>
  <si>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</si>
  <si>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</si>
  <si>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</si>
  <si>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</si>
  <si>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</si>
  <si>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</si>
  <si>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</si>
  <si>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</si>
  <si>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</si>
  <si>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</si>
  <si>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</si>
  <si>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</si>
  <si>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</si>
  <si>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</si>
  <si>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</si>
  <si>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</si>
  <si>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</si>
  <si>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</si>
  <si>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</si>
  <si>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</si>
  <si>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</si>
  <si>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</si>
  <si>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</si>
  <si>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</si>
  <si>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</si>
  <si>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</si>
  <si>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</si>
  <si>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</si>
  <si>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</si>
  <si>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</si>
  <si>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</si>
  <si>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</si>
  <si>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</si>
  <si>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</si>
  <si>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</si>
  <si>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</si>
  <si>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</si>
  <si>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</si>
  <si>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</si>
  <si>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</si>
  <si>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</si>
  <si>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</si>
  <si>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</si>
  <si>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</si>
  <si>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</si>
  <si>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</si>
  <si>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</si>
  <si>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</si>
  <si>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</si>
  <si>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</si>
  <si>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</si>
  <si>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</si>
  <si>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</si>
  <si>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</si>
  <si>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</si>
  <si>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</si>
  <si>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</si>
  <si>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</si>
  <si>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</si>
  <si>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</si>
  <si>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</si>
  <si>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</si>
  <si>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</si>
  <si>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</si>
  <si>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</si>
  <si>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</si>
  <si>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</si>
  <si>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</si>
  <si>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</si>
  <si>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</si>
  <si>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</si>
  <si>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</si>
  <si>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</si>
  <si>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</si>
  <si>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</si>
  <si>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</si>
  <si>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</si>
  <si>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</si>
  <si>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</si>
  <si>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</si>
  <si>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</si>
  <si>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</si>
  <si>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</si>
  <si>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</si>
  <si>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</si>
  <si>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</si>
  <si>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</si>
  <si>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</si>
  <si>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</si>
  <si>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</si>
  <si>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</si>
  <si>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</si>
  <si>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</si>
  <si>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</si>
  <si>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</si>
  <si>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</si>
  <si>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</si>
  <si>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</si>
  <si>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</si>
  <si>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</si>
  <si>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</si>
  <si>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</si>
  <si>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</si>
  <si>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</si>
  <si>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</si>
  <si>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</si>
  <si>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</si>
  <si>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</si>
  <si>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</si>
  <si>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</si>
  <si>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</si>
  <si>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</si>
  <si>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</si>
  <si>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</si>
  <si>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</si>
  <si>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</si>
  <si>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</si>
  <si>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</si>
  <si>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</si>
  <si>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</si>
  <si>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</si>
  <si>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</si>
  <si>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</si>
  <si>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</si>
  <si>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</si>
  <si>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</si>
  <si>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</si>
  <si>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</si>
  <si>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</si>
  <si>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</si>
  <si>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</si>
  <si>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</si>
  <si>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</si>
  <si>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</si>
  <si>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</si>
  <si>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</si>
  <si>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</si>
  <si>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</si>
  <si>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</si>
  <si>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</si>
  <si>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</si>
  <si>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</si>
  <si>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</si>
  <si>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</si>
  <si>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</si>
  <si>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</si>
  <si>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</si>
  <si>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</si>
  <si>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</si>
  <si>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</si>
  <si>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</si>
  <si>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</si>
  <si>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</si>
  <si>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</si>
  <si>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</si>
  <si>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</si>
  <si>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</si>
  <si>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</si>
  <si>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</si>
  <si>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</si>
  <si>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</si>
  <si>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</si>
  <si>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</si>
  <si>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</si>
  <si>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</si>
  <si>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</si>
  <si>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</si>
  <si>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</si>
  <si>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</si>
  <si>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</si>
  <si>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</si>
  <si>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</si>
  <si>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</si>
  <si>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</si>
  <si>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</si>
  <si>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</si>
  <si>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</si>
  <si>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</si>
  <si>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</si>
  <si>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</si>
  <si>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</si>
  <si>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</si>
  <si>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</si>
  <si>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</si>
  <si>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</si>
  <si>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</si>
  <si>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</si>
  <si>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</si>
  <si>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</si>
  <si>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</si>
  <si>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</si>
  <si>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</si>
  <si>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</si>
  <si>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</si>
  <si>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</si>
  <si>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</si>
  <si>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</si>
  <si>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</si>
  <si>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</si>
  <si>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</si>
  <si>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</si>
  <si>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</si>
  <si>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</si>
  <si>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</si>
  <si>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</si>
  <si>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</si>
  <si>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</si>
  <si>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</si>
  <si>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</si>
  <si>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</si>
  <si>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</si>
  <si>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</si>
  <si>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</si>
  <si>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</si>
  <si>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</si>
  <si>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</si>
  <si>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</si>
  <si>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</si>
  <si>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</si>
  <si>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</si>
  <si>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</si>
  <si>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</si>
  <si>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</si>
  <si>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</si>
  <si>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</si>
  <si>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</si>
  <si>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</si>
  <si>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</si>
  <si>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</si>
  <si>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</si>
  <si>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</si>
  <si>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</si>
  <si>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</si>
  <si>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</si>
  <si>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</si>
  <si>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</si>
  <si>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</si>
  <si>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</si>
  <si>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</si>
  <si>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</si>
  <si>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</si>
  <si>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</si>
  <si>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</si>
  <si>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</si>
  <si>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</si>
  <si>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</si>
  <si>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</si>
  <si>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</si>
  <si>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</si>
  <si>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</si>
  <si>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</si>
  <si>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</si>
  <si>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</si>
  <si>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</si>
  <si>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</si>
  <si>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</si>
  <si>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</si>
  <si>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</si>
  <si>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</si>
  <si>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</si>
  <si>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</si>
  <si>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</si>
  <si>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</si>
  <si>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</si>
  <si>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</si>
  <si>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</si>
  <si>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</si>
  <si>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</si>
  <si>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</si>
  <si>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</si>
  <si>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</si>
  <si>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</si>
  <si>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</si>
  <si>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</si>
  <si>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</si>
  <si>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</si>
  <si>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</si>
  <si>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</si>
  <si>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</si>
  <si>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</si>
  <si>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</si>
  <si>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</si>
  <si>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</si>
  <si>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</si>
  <si>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</si>
  <si>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</si>
  <si>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</si>
  <si>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</si>
  <si>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</si>
  <si>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</si>
  <si>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</si>
  <si>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</si>
  <si>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</si>
  <si>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</si>
  <si>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</si>
  <si>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</si>
  <si>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</si>
  <si>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</si>
  <si>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</si>
  <si>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</si>
  <si>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</si>
  <si>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</si>
  <si>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</si>
  <si>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</si>
  <si>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</si>
  <si>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</si>
  <si>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</si>
  <si>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</si>
  <si>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</si>
  <si>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</si>
  <si>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</si>
  <si>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</si>
  <si>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</si>
  <si>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</si>
  <si>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</si>
  <si>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</si>
  <si>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</si>
  <si>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</si>
  <si>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</si>
  <si>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</si>
  <si>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</si>
  <si>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</si>
  <si>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</si>
  <si>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</si>
  <si>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</si>
  <si>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</si>
  <si>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</si>
  <si>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</si>
  <si>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</si>
  <si>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</si>
  <si>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</si>
  <si>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</si>
  <si>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</si>
  <si>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</si>
  <si>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</si>
  <si>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</si>
  <si>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</si>
  <si>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</si>
  <si>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</si>
  <si>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</si>
  <si>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</si>
  <si>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</si>
  <si>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</si>
  <si>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</si>
  <si>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</si>
  <si>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</si>
  <si>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</si>
  <si>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</si>
  <si>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</si>
  <si>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</si>
  <si>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</si>
  <si>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</si>
  <si>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</si>
  <si>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</si>
  <si>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</si>
  <si>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</si>
  <si>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</si>
  <si>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</si>
  <si>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</si>
  <si>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</si>
  <si>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</si>
  <si>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</si>
  <si>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</si>
  <si>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</si>
  <si>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</si>
  <si>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</si>
  <si>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</si>
  <si>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</si>
  <si>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</si>
  <si>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</si>
  <si>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</si>
  <si>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</si>
  <si>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</si>
  <si>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</si>
  <si>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</si>
  <si>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</si>
  <si>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</si>
  <si>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</si>
  <si>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</si>
  <si>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</si>
  <si>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</si>
  <si>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</si>
  <si>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</si>
  <si>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</si>
  <si>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</si>
  <si>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</si>
  <si>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</si>
  <si>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</si>
  <si>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</si>
  <si>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</si>
  <si>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</si>
  <si>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</si>
  <si>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</si>
  <si>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</si>
  <si>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</si>
  <si>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</si>
  <si>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</si>
  <si>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</si>
  <si>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</si>
  <si>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</si>
  <si>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</si>
  <si>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</si>
  <si>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</si>
  <si>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</si>
  <si>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</si>
  <si>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</si>
  <si>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</si>
  <si>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</si>
  <si>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</si>
  <si>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</si>
  <si>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</si>
  <si>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</si>
  <si>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</si>
  <si>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</si>
  <si>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</si>
  <si>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</si>
  <si>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</si>
  <si>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</si>
  <si>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</si>
  <si>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</si>
  <si>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</si>
  <si>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</si>
  <si>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</si>
  <si>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</si>
  <si>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</si>
  <si>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</si>
  <si>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</si>
  <si>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</si>
  <si>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</si>
  <si>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</si>
  <si>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</si>
  <si>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</si>
  <si>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</si>
  <si>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</si>
  <si>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</si>
  <si>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</si>
  <si>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</si>
  <si>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</si>
  <si>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</si>
  <si>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</si>
  <si>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</si>
  <si>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</si>
  <si>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</si>
  <si>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</si>
  <si>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</si>
  <si>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</si>
  <si>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</si>
  <si>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</si>
  <si>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</si>
  <si>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</si>
  <si>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</si>
  <si>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</si>
  <si>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</si>
  <si>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</si>
  <si>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</si>
  <si>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</si>
  <si>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</si>
  <si>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</si>
  <si>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</si>
  <si>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</si>
  <si>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</si>
  <si>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</si>
  <si>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</si>
  <si>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</si>
  <si>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</si>
  <si>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</si>
  <si>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</si>
  <si>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</si>
  <si>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</si>
  <si>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</si>
  <si>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</si>
  <si>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</si>
  <si>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</si>
  <si>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</si>
  <si>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</si>
  <si>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</si>
  <si>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</si>
  <si>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</si>
  <si>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</si>
  <si>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</si>
  <si>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</si>
  <si>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</si>
  <si>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</si>
  <si>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</si>
  <si>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</si>
  <si>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</si>
  <si>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</si>
  <si>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</si>
  <si>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</si>
  <si>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</si>
  <si>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</si>
  <si>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</si>
  <si>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</si>
  <si>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</si>
  <si>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</si>
  <si>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</si>
  <si>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</si>
  <si>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</si>
  <si>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</si>
  <si>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</si>
  <si>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</si>
  <si>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</si>
  <si>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</si>
  <si>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</si>
  <si>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</si>
  <si>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</si>
  <si>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</si>
  <si>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</si>
  <si>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</si>
  <si>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</si>
  <si>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</si>
  <si>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</si>
  <si>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</si>
  <si>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</si>
  <si>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</si>
  <si>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</si>
  <si>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</si>
  <si>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</si>
  <si>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</si>
  <si>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</si>
  <si>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</si>
  <si>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</si>
  <si>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</si>
  <si>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</si>
  <si>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</si>
  <si>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</si>
  <si>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</si>
  <si>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</si>
  <si>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</si>
  <si>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</si>
  <si>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</si>
  <si>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</si>
  <si>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</si>
  <si>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</si>
  <si>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</si>
  <si>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</si>
  <si>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</si>
  <si>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</si>
  <si>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</si>
  <si>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</si>
  <si>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</si>
  <si>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</si>
  <si>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</si>
  <si>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</si>
  <si>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</si>
  <si>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</si>
  <si>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</si>
  <si>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</si>
  <si>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</si>
  <si>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</si>
  <si>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</si>
  <si>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</si>
  <si>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</si>
  <si>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</si>
  <si>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</si>
  <si>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</si>
  <si>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</si>
  <si>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</si>
  <si>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</si>
  <si>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</si>
  <si>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</si>
  <si>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</si>
  <si>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</si>
  <si>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</si>
  <si>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</si>
  <si>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</si>
  <si>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</si>
  <si>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</si>
  <si>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</si>
  <si>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</si>
  <si>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</si>
  <si>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</si>
  <si>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</si>
  <si>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</si>
  <si>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</si>
  <si>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</si>
  <si>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</si>
  <si>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</si>
  <si>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</si>
  <si>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</si>
  <si>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</si>
  <si>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</si>
  <si>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</si>
  <si>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</si>
  <si>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</si>
  <si>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</si>
  <si>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</si>
  <si>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</si>
  <si>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</si>
  <si>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</si>
  <si>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</si>
  <si>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</si>
  <si>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</si>
  <si>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</si>
  <si>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</si>
  <si>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</si>
  <si>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</si>
  <si>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</si>
  <si>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</si>
  <si>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</si>
  <si>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</si>
  <si>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</si>
  <si>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</si>
  <si>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</si>
  <si>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</si>
  <si>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</si>
  <si>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</si>
  <si>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</si>
  <si>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</si>
  <si>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</si>
  <si>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</si>
  <si>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</si>
  <si>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</si>
  <si>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</si>
  <si>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</si>
  <si>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</si>
  <si>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</si>
  <si>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</si>
  <si>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</si>
  <si>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</si>
  <si>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</si>
  <si>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</si>
  <si>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</si>
  <si>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</si>
  <si>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</si>
  <si>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</si>
  <si>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</si>
  <si>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</si>
  <si>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</si>
  <si>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</si>
  <si>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</si>
  <si>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</si>
  <si>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</si>
  <si>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</si>
  <si>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</si>
  <si>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</si>
  <si>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</si>
  <si>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</si>
  <si>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</si>
  <si>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</si>
  <si>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</si>
  <si>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</si>
  <si>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</si>
  <si>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</si>
  <si>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</si>
  <si>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</si>
  <si>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</si>
  <si>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</si>
  <si>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</si>
  <si>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</si>
  <si>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</si>
  <si>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</si>
  <si>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</si>
  <si>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</si>
  <si>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</si>
  <si>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</si>
  <si>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</si>
  <si>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</si>
  <si>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</si>
  <si>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</si>
  <si>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</si>
  <si>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</si>
  <si>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</si>
  <si>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</si>
  <si>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</si>
  <si>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</si>
  <si>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</si>
  <si>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</si>
  <si>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</si>
  <si>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</si>
  <si>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</si>
  <si>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</si>
  <si>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</si>
  <si>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</si>
  <si>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</si>
  <si>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</si>
  <si>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</si>
  <si>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</si>
  <si>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</si>
  <si>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</si>
  <si>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</si>
  <si>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</si>
  <si>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</si>
  <si>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</si>
  <si>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</si>
  <si>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</si>
  <si>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</si>
  <si>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</si>
  <si>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</si>
  <si>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</si>
  <si>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</si>
  <si>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</si>
  <si>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</si>
  <si>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</si>
  <si>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</si>
  <si>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</si>
  <si>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</si>
  <si>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</si>
  <si>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</si>
  <si>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</si>
  <si>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</si>
  <si>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</si>
  <si>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</si>
  <si>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</si>
  <si>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</si>
  <si>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</si>
  <si>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</si>
  <si>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</si>
  <si>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</si>
  <si>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</si>
  <si>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</si>
  <si>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</si>
  <si>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</si>
  <si>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</si>
  <si>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</si>
  <si>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</si>
  <si>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</si>
  <si>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</si>
  <si>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</si>
  <si>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</si>
  <si>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</si>
  <si>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</si>
  <si>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</si>
  <si>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</si>
  <si>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</si>
  <si>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</si>
  <si>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</si>
  <si>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</si>
  <si>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</si>
  <si>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</si>
  <si>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</si>
  <si>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</si>
  <si>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</si>
  <si>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</si>
  <si>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</si>
  <si>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</si>
  <si>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</si>
  <si>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</si>
  <si>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</si>
  <si>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</si>
  <si>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</si>
  <si>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</si>
  <si>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</si>
  <si>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</si>
  <si>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</si>
  <si>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</si>
  <si>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</si>
  <si>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</si>
  <si>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</si>
  <si>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</si>
  <si>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</si>
  <si>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</si>
  <si>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</si>
  <si>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</si>
  <si>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</si>
  <si>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</si>
  <si>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</si>
  <si>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</si>
  <si>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</si>
  <si>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</si>
  <si>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</si>
  <si>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</si>
  <si>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</si>
  <si>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</si>
  <si>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</si>
  <si>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</si>
  <si>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</si>
  <si>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</si>
  <si>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</si>
  <si>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</si>
  <si>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</si>
  <si>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</si>
  <si>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</si>
  <si>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</si>
  <si>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</si>
  <si>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</si>
  <si>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</si>
  <si>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</si>
  <si>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</si>
  <si>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</si>
  <si>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</si>
  <si>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</si>
  <si>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</si>
  <si>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</si>
  <si>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</si>
  <si>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</si>
  <si>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</si>
  <si>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</si>
  <si>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</si>
  <si>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</si>
  <si>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</si>
  <si>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</si>
  <si>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</si>
  <si>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</si>
  <si>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</si>
  <si>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</si>
  <si>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</si>
  <si>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</si>
  <si>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</si>
  <si>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</si>
  <si>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</si>
  <si>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</si>
  <si>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</si>
  <si>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</si>
  <si>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</si>
  <si>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</si>
  <si>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</si>
  <si>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</si>
  <si>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</si>
  <si>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</si>
  <si>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</si>
  <si>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</si>
  <si>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</si>
  <si>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</si>
  <si>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</si>
  <si>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</si>
  <si>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</si>
  <si>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</si>
  <si>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</si>
  <si>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</si>
  <si>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</si>
  <si>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</si>
  <si>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</si>
  <si>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</si>
  <si>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</si>
  <si>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</si>
  <si>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</si>
  <si>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</si>
  <si>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</si>
  <si>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</si>
  <si>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</si>
  <si>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</si>
  <si>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</si>
  <si>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</si>
  <si>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</si>
  <si>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</si>
  <si>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</si>
  <si>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</si>
  <si>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</si>
  <si>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</si>
  <si>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</si>
  <si>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</si>
  <si>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</si>
  <si>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</si>
  <si>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</si>
  <si>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</si>
  <si>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</si>
  <si>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</si>
  <si>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</si>
  <si>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</si>
  <si>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</si>
  <si>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</si>
  <si>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</si>
  <si>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</si>
  <si>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</si>
  <si>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</si>
  <si>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</si>
  <si>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</si>
  <si>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</si>
  <si>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</si>
  <si>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</si>
  <si>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</si>
  <si>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</si>
  <si>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</si>
  <si>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</si>
  <si>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</si>
  <si>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</si>
  <si>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</si>
  <si>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</si>
  <si>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</si>
  <si>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</si>
  <si>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</si>
  <si>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</si>
  <si>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</si>
  <si>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</si>
  <si>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</si>
  <si>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</si>
  <si>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</si>
  <si>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</si>
  <si>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</si>
  <si>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</si>
  <si>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</si>
  <si>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</si>
  <si>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</si>
  <si>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</si>
  <si>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</si>
  <si>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</si>
  <si>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</si>
  <si>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</si>
  <si>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</si>
  <si>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</si>
  <si>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</si>
  <si>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</si>
  <si>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</si>
  <si>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</si>
  <si>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</si>
  <si>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</si>
  <si>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</si>
  <si>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</si>
  <si>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</si>
  <si>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</si>
  <si>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</si>
  <si>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</si>
  <si>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</si>
  <si>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</si>
  <si>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</si>
  <si>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</si>
  <si>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</si>
  <si>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</si>
  <si>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</si>
  <si>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</si>
  <si>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</si>
  <si>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</si>
  <si>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</si>
  <si>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</si>
  <si>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</si>
  <si>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</si>
  <si>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</si>
  <si>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</si>
  <si>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</si>
  <si>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</si>
  <si>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</si>
  <si>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</si>
  <si>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</si>
  <si>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</si>
  <si>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</si>
  <si>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</si>
  <si>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</si>
  <si>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</si>
  <si>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</si>
  <si>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</si>
  <si>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</si>
  <si>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</si>
  <si>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</si>
  <si>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</si>
  <si>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</si>
  <si>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</si>
  <si>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</si>
  <si>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</si>
  <si>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</si>
  <si>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</si>
  <si>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</si>
  <si>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</si>
  <si>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</si>
  <si>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</si>
  <si>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</si>
  <si>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</si>
  <si>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</si>
  <si>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</si>
  <si>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</si>
  <si>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</si>
  <si>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</si>
  <si>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</si>
  <si>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</si>
  <si>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</si>
  <si>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</si>
  <si>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</si>
  <si>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</si>
  <si>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</si>
  <si>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</si>
  <si>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</si>
  <si>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</si>
  <si>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</si>
  <si>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</si>
  <si>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</si>
  <si>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</si>
  <si>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</si>
  <si>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</si>
  <si>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</si>
  <si>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</si>
  <si>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</si>
  <si>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</si>
  <si>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</si>
  <si>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</si>
  <si>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</si>
  <si>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</si>
  <si>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</si>
  <si>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</si>
  <si>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</si>
  <si>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</si>
  <si>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</si>
  <si>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</si>
  <si>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</si>
  <si>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</si>
  <si>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</si>
  <si>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</si>
  <si>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</si>
  <si>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</si>
  <si>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</si>
  <si>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</si>
  <si>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</si>
  <si>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</si>
  <si>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</si>
  <si>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</si>
  <si>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</si>
  <si>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</si>
  <si>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</si>
  <si>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</si>
  <si>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</si>
  <si>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</si>
  <si>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</si>
  <si>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</si>
  <si>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</si>
  <si>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</si>
  <si>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</si>
  <si>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</si>
  <si>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</si>
  <si>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</si>
  <si>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</si>
  <si>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</si>
  <si>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</si>
  <si>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</si>
  <si>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</si>
  <si>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</si>
  <si>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</si>
  <si>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</si>
  <si>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</si>
  <si>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</si>
  <si>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</si>
  <si>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</si>
  <si>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</si>
  <si>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</si>
  <si>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</si>
  <si>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</si>
  <si>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</si>
  <si>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</si>
  <si>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</si>
  <si>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</si>
  <si>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</si>
  <si>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</si>
  <si>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</si>
  <si>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</si>
  <si>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</si>
  <si>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</si>
  <si>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</si>
  <si>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</si>
  <si>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</si>
  <si>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</si>
  <si>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</si>
  <si>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</si>
  <si>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</si>
  <si>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</si>
  <si>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</si>
  <si>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</si>
  <si>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</si>
  <si>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</si>
  <si>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</si>
  <si>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</si>
  <si>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</si>
  <si>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</si>
  <si>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</si>
  <si>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</si>
  <si>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</si>
  <si>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</si>
  <si>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</si>
  <si>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</si>
  <si>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</si>
  <si>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</si>
  <si>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</si>
  <si>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</si>
  <si>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</si>
  <si>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</si>
  <si>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</si>
  <si>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</si>
  <si>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</si>
  <si>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</si>
  <si>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</si>
  <si>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</si>
  <si>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</si>
  <si>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</si>
  <si>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</si>
  <si>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</si>
  <si>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</si>
  <si>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</si>
  <si>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</si>
  <si>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</si>
  <si>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</si>
  <si>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</si>
  <si>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</si>
  <si>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</si>
  <si>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</si>
  <si>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</si>
  <si>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</si>
  <si>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</si>
  <si>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</si>
  <si>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</si>
  <si>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</si>
  <si>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</si>
  <si>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</si>
  <si>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</si>
  <si>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</si>
  <si>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</si>
  <si>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</si>
  <si>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</si>
  <si>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</si>
  <si>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</si>
  <si>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</si>
  <si>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</si>
  <si>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</si>
  <si>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</si>
  <si>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</si>
  <si>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</si>
  <si>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</si>
  <si>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</si>
  <si>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</si>
  <si>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</si>
  <si>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</si>
  <si>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</si>
  <si>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</si>
  <si>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</si>
  <si>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</si>
  <si>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</si>
  <si>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</si>
  <si>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</si>
  <si>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</si>
  <si>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</si>
  <si>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</si>
  <si>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</si>
  <si>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</si>
  <si>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</si>
  <si>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</si>
  <si>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</si>
  <si>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</si>
  <si>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</si>
  <si>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</si>
  <si>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</si>
  <si>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</si>
  <si>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</si>
  <si>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</si>
  <si>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</si>
  <si>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</si>
  <si>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</si>
  <si>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</si>
  <si>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</si>
  <si>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</si>
  <si>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</si>
  <si>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</si>
  <si>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</si>
  <si>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</si>
  <si>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</si>
  <si>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</si>
  <si>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</si>
  <si>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</si>
  <si>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</si>
  <si>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</si>
  <si>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</si>
  <si>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</si>
  <si>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</si>
  <si>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</si>
  <si>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</si>
  <si>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</si>
  <si>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</si>
  <si>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</si>
  <si>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</si>
  <si>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</si>
  <si>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</si>
  <si>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</si>
  <si>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</si>
  <si>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</si>
  <si>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</si>
  <si>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</si>
  <si>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</si>
  <si>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</si>
  <si>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</si>
  <si>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</si>
  <si>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</si>
  <si>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</si>
  <si>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</si>
  <si>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</si>
  <si>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</si>
  <si>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</si>
  <si>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</si>
  <si>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</si>
  <si>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</si>
  <si>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</si>
  <si>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</si>
  <si>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</si>
  <si>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</si>
  <si>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</si>
  <si>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</si>
  <si>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</si>
  <si>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</si>
  <si>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</si>
  <si>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</si>
  <si>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</si>
  <si>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</si>
  <si>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</si>
  <si>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</si>
  <si>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</si>
  <si>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</si>
  <si>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</si>
  <si>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</si>
  <si>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</si>
  <si>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</si>
  <si>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</si>
  <si>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</si>
  <si>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</si>
  <si>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</si>
  <si>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</si>
  <si>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</si>
  <si>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</si>
  <si>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</si>
  <si>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</si>
  <si>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</si>
  <si>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</si>
  <si>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</si>
  <si>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</si>
  <si>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</si>
  <si>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</si>
  <si>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</si>
  <si>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</si>
  <si>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</si>
  <si>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</si>
  <si>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</si>
  <si>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</si>
  <si>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</si>
  <si>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</si>
  <si>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</si>
  <si>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</si>
  <si>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</si>
  <si>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</si>
  <si>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</si>
  <si>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</si>
  <si>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</si>
  <si>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</si>
  <si>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</si>
  <si>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</si>
  <si>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</si>
  <si>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</si>
  <si>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</si>
  <si>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</si>
  <si>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</si>
  <si>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</si>
  <si>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</si>
  <si>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</si>
  <si>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</si>
  <si>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</si>
  <si>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</si>
  <si>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</si>
  <si>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</si>
  <si>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</si>
  <si>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</si>
  <si>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</si>
  <si>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</si>
  <si>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</si>
  <si>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</si>
  <si>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</si>
  <si>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</si>
  <si>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</si>
  <si>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</si>
  <si>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</si>
  <si>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</si>
  <si>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</si>
  <si>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</si>
  <si>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</si>
  <si>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</si>
  <si>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</si>
  <si>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</si>
  <si>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</si>
  <si>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</si>
  <si>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</si>
  <si>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</si>
  <si>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</si>
  <si>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</si>
  <si>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</si>
  <si>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</si>
  <si>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</si>
  <si>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</si>
  <si>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</si>
  <si>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</si>
  <si>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</si>
  <si>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</si>
  <si>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</si>
  <si>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</si>
  <si>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</si>
  <si>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</si>
  <si>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</si>
  <si>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</si>
  <si>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</si>
  <si>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</si>
  <si>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</si>
  <si>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</si>
  <si>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</si>
  <si>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</si>
  <si>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</si>
  <si>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</si>
  <si>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</si>
  <si>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</si>
  <si>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</si>
  <si>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</si>
  <si>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</si>
  <si>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</si>
  <si>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</si>
  <si>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</si>
  <si>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</si>
  <si>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</si>
  <si>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</si>
  <si>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</si>
  <si>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</si>
  <si>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</si>
  <si>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</si>
  <si>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</si>
  <si>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</si>
  <si>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</si>
  <si>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</si>
  <si>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</si>
  <si>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</si>
  <si>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</si>
  <si>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</si>
  <si>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</si>
  <si>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</si>
  <si>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</si>
  <si>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</si>
  <si>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</si>
  <si>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</si>
  <si>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</si>
  <si>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</si>
  <si>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</si>
  <si>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</si>
  <si>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</si>
  <si>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</si>
  <si>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</si>
  <si>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</si>
  <si>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</si>
  <si>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</si>
  <si>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</si>
  <si>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</si>
  <si>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</si>
  <si>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</si>
  <si>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</si>
  <si>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</si>
  <si>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</si>
  <si>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</si>
  <si>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</si>
  <si>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</si>
  <si>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</si>
  <si>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</si>
  <si>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</si>
  <si>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</si>
  <si>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</si>
  <si>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</si>
  <si>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</si>
  <si>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</si>
  <si>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</si>
  <si>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</si>
  <si>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</si>
  <si>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</si>
  <si>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</si>
  <si>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</si>
  <si>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</si>
  <si>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</si>
  <si>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</si>
  <si>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</si>
  <si>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</si>
  <si>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</si>
  <si>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</si>
  <si>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</si>
  <si>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</si>
  <si>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</si>
  <si>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</si>
  <si>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</si>
  <si>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</si>
  <si>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</si>
  <si>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</si>
  <si>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</si>
  <si>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</si>
  <si>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</si>
  <si>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</si>
  <si>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</si>
  <si>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</si>
  <si>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</si>
  <si>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</si>
  <si>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</si>
  <si>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</si>
  <si>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</si>
  <si>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</si>
  <si>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</si>
  <si>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</si>
  <si>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</si>
  <si>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</si>
  <si>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</si>
  <si>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</si>
  <si>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</si>
  <si>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</si>
  <si>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</si>
  <si>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</si>
  <si>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</si>
  <si>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</si>
  <si>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</si>
  <si>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</si>
  <si>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</si>
  <si>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</si>
  <si>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</si>
  <si>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</si>
  <si>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</si>
  <si>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</si>
  <si>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</si>
  <si>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</si>
  <si>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</si>
  <si>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</si>
  <si>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</si>
  <si>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</si>
  <si>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</si>
  <si>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</si>
  <si>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</si>
  <si>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</si>
  <si>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</si>
  <si>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</si>
  <si>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</si>
  <si>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</si>
  <si>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</si>
  <si>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</si>
  <si>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</si>
  <si>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</si>
  <si>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</si>
  <si>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</si>
  <si>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</si>
  <si>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</si>
  <si>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</si>
  <si>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</si>
  <si>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</si>
  <si>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</si>
  <si>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</si>
  <si>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</si>
  <si>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</si>
  <si>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</si>
  <si>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</si>
  <si>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</si>
  <si>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</si>
  <si>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</si>
  <si>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</si>
  <si>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</si>
  <si>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</si>
  <si>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</si>
  <si>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</si>
  <si>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</si>
  <si>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</si>
  <si>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</si>
  <si>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</si>
  <si>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</si>
  <si>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</si>
  <si>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</si>
  <si>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</si>
  <si>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</si>
  <si>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</si>
  <si>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</si>
  <si>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</si>
  <si>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</si>
  <si>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</si>
  <si>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</si>
  <si>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</si>
  <si>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</si>
  <si>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</si>
  <si>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</si>
  <si>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</si>
  <si>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</si>
  <si>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</si>
  <si>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</si>
  <si>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</si>
  <si>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</si>
  <si>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</si>
  <si>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</si>
  <si>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</si>
  <si>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</si>
  <si>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</si>
  <si>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</si>
  <si>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</si>
  <si>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</si>
  <si>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</si>
  <si>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</si>
  <si>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</si>
  <si>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</si>
  <si>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</si>
  <si>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</si>
  <si>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</si>
  <si>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</si>
  <si>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</si>
  <si>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</si>
  <si>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</si>
  <si>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</si>
  <si>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</si>
  <si>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</si>
  <si>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</si>
  <si>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</si>
  <si>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</si>
  <si>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</si>
  <si>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</si>
  <si>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</si>
  <si>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</si>
  <si>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</si>
  <si>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</si>
  <si>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</si>
  <si>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</si>
  <si>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</si>
  <si>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</si>
  <si>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</si>
  <si>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</si>
  <si>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</si>
  <si>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</si>
  <si>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</si>
  <si>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</si>
  <si>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</si>
  <si>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</si>
  <si>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</si>
  <si>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</si>
  <si>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</si>
  <si>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</si>
  <si>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</si>
  <si>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</si>
  <si>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</si>
  <si>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</si>
  <si>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</si>
  <si>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</si>
  <si>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</si>
  <si>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</si>
  <si>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</si>
  <si>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</si>
  <si>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</si>
  <si>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</si>
  <si>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</si>
  <si>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</si>
  <si>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</si>
  <si>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</si>
  <si>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</si>
  <si>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</si>
  <si>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</si>
  <si>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</si>
  <si>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</si>
  <si>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</si>
  <si>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</si>
  <si>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</si>
  <si>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</si>
  <si>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</si>
  <si>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</si>
  <si>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</si>
  <si>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</si>
  <si>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</si>
  <si>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</si>
  <si>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</si>
  <si>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</si>
  <si>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</si>
  <si>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</si>
  <si>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</si>
  <si>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</si>
  <si>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</si>
  <si>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</si>
  <si>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</si>
  <si>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</si>
  <si>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</si>
  <si>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</si>
  <si>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</si>
  <si>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</si>
  <si>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</si>
  <si>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</si>
  <si>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</si>
  <si>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</si>
  <si>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</si>
  <si>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</si>
  <si>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</si>
  <si>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</si>
  <si>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</si>
  <si>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</si>
  <si>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</si>
  <si>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</si>
  <si>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</si>
  <si>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</si>
  <si>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</si>
  <si>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</si>
  <si>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</si>
  <si>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</si>
  <si>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</si>
  <si>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</si>
  <si>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</si>
  <si>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</si>
  <si>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</si>
  <si>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</si>
  <si>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</si>
  <si>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</si>
  <si>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</si>
  <si>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</si>
  <si>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</si>
  <si>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</si>
  <si>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</si>
  <si>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</si>
  <si>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</si>
  <si>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</si>
  <si>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</si>
  <si>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</si>
  <si>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</si>
  <si>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</si>
  <si>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</si>
  <si>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</si>
  <si>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</si>
  <si>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</si>
  <si>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</si>
  <si>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</si>
  <si>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</si>
  <si>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</si>
  <si>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</si>
  <si>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</si>
  <si>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</si>
  <si>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</si>
  <si>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</si>
  <si>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</si>
  <si>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</si>
  <si>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</si>
  <si>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</si>
  <si>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</si>
  <si>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</si>
  <si>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</si>
  <si>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</si>
  <si>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</si>
  <si>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</si>
  <si>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</si>
  <si>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</si>
  <si>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</si>
  <si>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</si>
  <si>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</si>
  <si>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</si>
  <si>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</si>
  <si>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</si>
  <si>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</si>
  <si>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</si>
  <si>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</si>
  <si>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</si>
  <si>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</si>
  <si>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</si>
  <si>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</si>
  <si>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</si>
  <si>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</si>
  <si>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</si>
  <si>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</si>
  <si>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</si>
  <si>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</si>
  <si>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</si>
  <si>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</si>
  <si>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</si>
  <si>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</si>
  <si>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</si>
  <si>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</si>
  <si>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</si>
  <si>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</si>
  <si>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</si>
  <si>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</si>
  <si>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</si>
  <si>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</si>
  <si>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</si>
  <si>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</si>
  <si>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</si>
  <si>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</si>
  <si>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</si>
  <si>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</si>
  <si>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</si>
  <si>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</si>
  <si>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</si>
  <si>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</si>
  <si>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</si>
  <si>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</si>
  <si>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</si>
  <si>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</si>
  <si>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</si>
  <si>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</si>
  <si>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</si>
  <si>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</si>
  <si>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</si>
  <si>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</si>
  <si>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</si>
  <si>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</si>
  <si>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</si>
  <si>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</si>
  <si>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</si>
  <si>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</si>
  <si>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</si>
  <si>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</si>
  <si>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</si>
  <si>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</si>
  <si>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</si>
  <si>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</si>
  <si>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</si>
  <si>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</si>
  <si>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</si>
  <si>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</si>
  <si>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</si>
  <si>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</si>
  <si>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</si>
  <si>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</si>
  <si>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</si>
  <si>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</si>
  <si>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</si>
  <si>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</si>
  <si>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</si>
  <si>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</si>
  <si>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</si>
  <si>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</si>
  <si>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</si>
  <si>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</si>
  <si>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</si>
  <si>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</si>
  <si>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</si>
  <si>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</si>
  <si>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</si>
  <si>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</si>
  <si>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</si>
  <si>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</si>
  <si>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</si>
  <si>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</si>
  <si>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</si>
  <si>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</si>
  <si>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</si>
  <si>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</si>
  <si>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</si>
  <si>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</si>
  <si>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</si>
  <si>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</si>
  <si>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</si>
  <si>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</si>
  <si>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</si>
  <si>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</si>
  <si>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</si>
  <si>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</si>
  <si>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</si>
  <si>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</si>
  <si>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</si>
  <si>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</si>
  <si>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</si>
  <si>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</si>
  <si>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</si>
  <si>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</si>
  <si>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</si>
  <si>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</si>
  <si>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</si>
  <si>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</si>
  <si>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</si>
  <si>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</si>
  <si>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</si>
  <si>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</si>
  <si>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</si>
  <si>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</si>
  <si>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</si>
  <si>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</si>
  <si>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</si>
  <si>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</si>
  <si>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</si>
  <si>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</si>
  <si>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</si>
  <si>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</si>
  <si>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</si>
  <si>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</si>
  <si>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</si>
  <si>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</si>
  <si>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</si>
  <si>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</si>
  <si>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</si>
  <si>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</si>
  <si>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</si>
  <si>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</si>
  <si>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</si>
  <si>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</si>
  <si>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</si>
  <si>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</si>
  <si>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</si>
  <si>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</si>
  <si>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</si>
  <si>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</si>
  <si>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</si>
  <si>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</si>
  <si>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</si>
  <si>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</si>
  <si>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</si>
  <si>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</si>
  <si>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</si>
  <si>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</si>
  <si>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</si>
  <si>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</si>
  <si>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</si>
  <si>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</si>
  <si>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</si>
  <si>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</si>
  <si>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</si>
  <si>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</si>
  <si>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</si>
  <si>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</si>
  <si>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</si>
  <si>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</si>
  <si>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</si>
  <si>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</si>
  <si>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</si>
  <si>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</si>
  <si>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</si>
  <si>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</si>
  <si>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</si>
  <si>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</si>
  <si>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</si>
  <si>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</si>
  <si>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</si>
  <si>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</si>
  <si>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</si>
  <si>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</si>
  <si>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</si>
  <si>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</si>
  <si>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</si>
  <si>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</si>
  <si>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</si>
  <si>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</si>
  <si>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</si>
  <si>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</si>
  <si>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</si>
  <si>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</si>
  <si>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</si>
  <si>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</si>
  <si>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</si>
  <si>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</si>
  <si>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</si>
  <si>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</si>
  <si>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</si>
  <si>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</si>
  <si>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</si>
  <si>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</si>
  <si>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</si>
  <si>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</si>
  <si>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</si>
  <si>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</si>
  <si>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</si>
  <si>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</si>
  <si>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</si>
  <si>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</si>
  <si>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</si>
  <si>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</si>
  <si>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</si>
  <si>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</si>
  <si>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</si>
  <si>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</si>
  <si>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</si>
  <si>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</si>
  <si>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</si>
  <si>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</si>
  <si>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</si>
  <si>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</si>
  <si>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</si>
  <si>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</si>
  <si>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</si>
  <si>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</si>
  <si>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</si>
  <si>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</si>
  <si>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</si>
  <si>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</si>
  <si>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</si>
  <si>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</si>
  <si>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</si>
  <si>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</si>
  <si>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</si>
  <si>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</si>
  <si>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</si>
  <si>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</si>
  <si>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</si>
  <si>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</si>
  <si>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</si>
  <si>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</si>
  <si>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</si>
  <si>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</si>
  <si>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</si>
  <si>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</si>
  <si>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</si>
  <si>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</si>
  <si>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</si>
  <si>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</si>
  <si>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</si>
  <si>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</si>
  <si>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</si>
  <si>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</si>
  <si>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</si>
  <si>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</si>
  <si>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</si>
  <si>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</si>
  <si>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</si>
  <si>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</si>
  <si>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</si>
  <si>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</si>
  <si>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</si>
  <si>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</si>
  <si>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</si>
  <si>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</si>
  <si>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</si>
  <si>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</si>
  <si>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</si>
  <si>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</si>
  <si>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</si>
  <si>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</si>
  <si>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</si>
  <si>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</si>
  <si>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</si>
  <si>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</si>
  <si>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</si>
  <si>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</si>
  <si>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</si>
  <si>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</si>
  <si>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</si>
  <si>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</si>
  <si>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</si>
  <si>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</si>
  <si>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</si>
  <si>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</si>
  <si>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</si>
  <si>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</si>
  <si>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</si>
  <si>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</si>
  <si>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</si>
  <si>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</si>
  <si>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</si>
  <si>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</si>
  <si>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</si>
  <si>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</si>
  <si>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</si>
  <si>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</si>
  <si>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</si>
  <si>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</si>
  <si>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</si>
  <si>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</si>
  <si>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</si>
  <si>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</si>
  <si>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</si>
  <si>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</si>
  <si>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</si>
  <si>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</si>
  <si>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</si>
  <si>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</si>
  <si>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</si>
  <si>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</si>
  <si>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</si>
  <si>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</si>
  <si>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</si>
  <si>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</si>
  <si>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</si>
  <si>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</si>
  <si>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</si>
  <si>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</si>
  <si>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</si>
  <si>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</si>
  <si>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</si>
  <si>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</si>
  <si>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</si>
  <si>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</si>
  <si>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</si>
  <si>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</si>
  <si>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</si>
  <si>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</si>
  <si>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</si>
  <si>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</si>
  <si>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</si>
  <si>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</si>
  <si>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</si>
  <si>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</si>
  <si>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</si>
  <si>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</si>
  <si>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</si>
  <si>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</si>
  <si>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</si>
  <si>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</si>
  <si>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</si>
  <si>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</si>
  <si>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</si>
  <si>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</si>
  <si>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</si>
  <si>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</si>
  <si>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</si>
  <si>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</si>
  <si>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</si>
  <si>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</si>
  <si>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</si>
  <si>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</si>
  <si>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</si>
  <si>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</si>
  <si>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</si>
  <si>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</si>
  <si>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</si>
  <si>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</si>
  <si>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</si>
  <si>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</si>
  <si>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</si>
  <si>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</si>
  <si>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</si>
  <si>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</si>
  <si>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</si>
  <si>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</si>
  <si>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</si>
  <si>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</si>
  <si>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</si>
  <si>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</si>
  <si>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</si>
  <si>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</si>
  <si>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</si>
  <si>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</si>
  <si>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</si>
  <si>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</si>
  <si>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</si>
  <si>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</si>
  <si>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</si>
  <si>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</si>
  <si>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</si>
  <si>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</si>
  <si>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</si>
  <si>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</si>
  <si>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</si>
  <si>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</si>
  <si>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</si>
  <si>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</si>
  <si>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</si>
  <si>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</si>
  <si>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</si>
  <si>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</si>
  <si>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</si>
  <si>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</si>
  <si>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</si>
  <si>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</si>
  <si>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</si>
  <si>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</si>
  <si>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</si>
  <si>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</si>
  <si>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</si>
  <si>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</si>
  <si>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</si>
  <si>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</si>
  <si>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</si>
  <si>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</si>
  <si>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</si>
  <si>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</si>
  <si>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</si>
  <si>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</si>
  <si>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</si>
  <si>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</si>
  <si>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</si>
  <si>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</si>
  <si>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</si>
  <si>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</si>
  <si>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</si>
  <si>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</si>
  <si>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</si>
  <si>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</si>
  <si>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</si>
  <si>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</si>
  <si>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</si>
  <si>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</si>
  <si>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</si>
  <si>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</si>
  <si>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</si>
  <si>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</si>
  <si>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</si>
  <si>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</si>
  <si>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</si>
  <si>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</si>
  <si>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</si>
  <si>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</si>
  <si>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</si>
  <si>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</si>
  <si>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</si>
  <si>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</si>
  <si>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</si>
  <si>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</si>
  <si>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</si>
  <si>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</si>
  <si>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</si>
  <si>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</si>
  <si>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</si>
  <si>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</si>
  <si>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</si>
  <si>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</si>
  <si>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</si>
  <si>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</si>
  <si>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</si>
  <si>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</si>
  <si>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</si>
  <si>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</si>
  <si>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</si>
  <si>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</si>
  <si>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</si>
  <si>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</si>
  <si>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</si>
  <si>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</si>
  <si>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</si>
  <si>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</si>
  <si>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</si>
  <si>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</si>
  <si>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</si>
  <si>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</si>
  <si>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</si>
  <si>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</si>
  <si>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</si>
  <si>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</si>
  <si>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</si>
  <si>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</si>
  <si>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</si>
  <si>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</si>
  <si>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</si>
  <si>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</si>
  <si>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</si>
  <si>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</si>
  <si>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</si>
  <si>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</si>
  <si>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</si>
  <si>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</si>
  <si>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</si>
  <si>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</si>
  <si>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</si>
  <si>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</si>
  <si>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</si>
  <si>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</si>
  <si>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</si>
  <si>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</si>
  <si>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</si>
  <si>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</si>
  <si>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</si>
  <si>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</si>
  <si>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</si>
  <si>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</si>
  <si>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</si>
  <si>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</si>
  <si>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</si>
  <si>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</si>
  <si>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</si>
  <si>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</si>
  <si>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</si>
  <si>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</si>
  <si>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</si>
  <si>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</si>
  <si>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</si>
  <si>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</si>
  <si>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</si>
  <si>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</si>
  <si>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</si>
  <si>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</si>
  <si>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</si>
  <si>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</si>
  <si>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</si>
  <si>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</si>
  <si>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</si>
  <si>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</si>
  <si>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</si>
  <si>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</si>
  <si>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</si>
  <si>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</si>
  <si>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</si>
  <si>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</si>
  <si>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</si>
  <si>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</si>
  <si>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</si>
  <si>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</si>
  <si>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</si>
  <si>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</si>
  <si>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</si>
  <si>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</si>
  <si>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</si>
  <si>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</si>
  <si>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</si>
  <si>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</si>
  <si>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</si>
  <si>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</si>
  <si>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</si>
  <si>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</si>
  <si>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</si>
  <si>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</si>
  <si>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</si>
  <si>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</si>
  <si>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</si>
  <si>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</si>
  <si>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</si>
  <si>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</si>
  <si>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</si>
  <si>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</si>
  <si>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</si>
  <si>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</si>
  <si>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</si>
  <si>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</si>
  <si>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</si>
  <si>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</si>
  <si>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</si>
  <si>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</si>
  <si>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</si>
  <si>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</si>
  <si>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</si>
  <si>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</si>
  <si>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</si>
  <si>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</si>
  <si>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</si>
  <si>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</si>
  <si>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</si>
  <si>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</si>
  <si>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</si>
  <si>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</si>
  <si>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</si>
  <si>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</si>
  <si>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</si>
  <si>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</si>
  <si>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</si>
  <si>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</si>
  <si>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</si>
  <si>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</si>
  <si>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</si>
  <si>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</si>
  <si>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</si>
  <si>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</si>
  <si>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</si>
  <si>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</si>
  <si>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</si>
  <si>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</si>
  <si>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</si>
  <si>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</si>
  <si>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</si>
  <si>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</si>
  <si>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</si>
  <si>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</si>
  <si>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</si>
  <si>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</si>
  <si>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</si>
  <si>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</si>
  <si>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</si>
  <si>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</si>
  <si>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</si>
  <si>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</si>
  <si>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</si>
  <si>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</si>
  <si>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</si>
  <si>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</si>
  <si>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</si>
  <si>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</si>
  <si>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</si>
  <si>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</si>
  <si>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</si>
  <si>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</si>
  <si>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</si>
  <si>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</si>
  <si>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</si>
  <si>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</si>
  <si>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</si>
  <si>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</si>
  <si>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</si>
  <si>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</si>
  <si>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</si>
  <si>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</si>
  <si>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</si>
  <si>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</si>
  <si>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</si>
  <si>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</si>
  <si>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</si>
  <si>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</si>
  <si>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</si>
  <si>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</si>
  <si>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</si>
  <si>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</si>
  <si>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</si>
  <si>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</si>
  <si>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</si>
  <si>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</si>
  <si>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</si>
  <si>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</si>
  <si>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</si>
  <si>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</si>
  <si>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</si>
  <si>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</si>
  <si>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</si>
  <si>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</si>
  <si>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</si>
  <si>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</si>
  <si>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</si>
  <si>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</si>
  <si>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</si>
  <si>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</si>
  <si>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</si>
  <si>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</si>
  <si>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</si>
  <si>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</si>
  <si>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</si>
  <si>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</si>
  <si>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</si>
  <si>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</si>
  <si>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</si>
  <si>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</si>
  <si>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</si>
  <si>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</si>
  <si>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</si>
  <si>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</si>
  <si>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</si>
  <si>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</si>
  <si>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</si>
  <si>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</si>
  <si>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</si>
  <si>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</si>
  <si>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</si>
  <si>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</si>
  <si>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</si>
  <si>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</si>
  <si>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</si>
  <si>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</si>
  <si>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</si>
  <si>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</si>
  <si>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</si>
  <si>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</si>
  <si>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</si>
  <si>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</si>
  <si>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</si>
  <si>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</si>
  <si>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</si>
  <si>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</si>
  <si>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</si>
  <si>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</si>
  <si>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</si>
  <si>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</si>
  <si>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</si>
  <si>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</si>
  <si>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</si>
  <si>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</si>
  <si>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</si>
  <si>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</si>
  <si>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</si>
  <si>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</si>
  <si>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</si>
  <si>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</si>
  <si>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</si>
  <si>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</si>
  <si>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</si>
  <si>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</si>
  <si>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</si>
  <si>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</si>
  <si>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</si>
  <si>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</si>
  <si>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</si>
  <si>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</si>
  <si>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</si>
  <si>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</si>
  <si>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</si>
  <si>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</si>
  <si>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</si>
  <si>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</si>
  <si>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</si>
  <si>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</si>
  <si>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</si>
  <si>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</si>
  <si>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</si>
  <si>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</si>
  <si>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</si>
  <si>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</si>
  <si>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</si>
  <si>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</si>
  <si>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</si>
  <si>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</si>
  <si>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</si>
  <si>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</si>
  <si>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</si>
  <si>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</si>
  <si>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</si>
  <si>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</si>
  <si>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</si>
  <si>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</si>
  <si>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</si>
  <si>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</si>
  <si>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</si>
  <si>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</si>
  <si>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</si>
  <si>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</si>
  <si>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</si>
  <si>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</si>
  <si>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</si>
  <si>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</si>
  <si>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</si>
  <si>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</si>
  <si>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</si>
  <si>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</si>
  <si>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</si>
  <si>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</si>
  <si>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</si>
  <si>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</si>
  <si>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</si>
  <si>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</si>
  <si>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</si>
  <si>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</si>
  <si>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</si>
  <si>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</si>
  <si>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</si>
  <si>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</si>
  <si>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</si>
  <si>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</si>
  <si>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</si>
  <si>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</si>
  <si>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</si>
  <si>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</si>
  <si>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</si>
  <si>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</si>
  <si>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</si>
  <si>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</si>
  <si>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</si>
  <si>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</si>
  <si>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</si>
  <si>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</si>
  <si>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</si>
  <si>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</si>
  <si>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</si>
  <si>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</si>
  <si>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</si>
  <si>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</si>
  <si>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</si>
  <si>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</si>
  <si>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</si>
  <si>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</si>
  <si>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</si>
  <si>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</si>
  <si>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</si>
  <si>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</si>
  <si>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</si>
  <si>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</si>
  <si>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</si>
  <si>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</si>
  <si>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</si>
  <si>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</si>
  <si>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</si>
  <si>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</si>
  <si>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</si>
  <si>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</si>
  <si>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</si>
  <si>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</si>
  <si>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</si>
  <si>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</si>
  <si>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</si>
  <si>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</si>
  <si>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</si>
  <si>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</si>
  <si>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</si>
  <si>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</si>
  <si>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</si>
  <si>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</si>
  <si>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</si>
  <si>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</si>
  <si>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</si>
  <si>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</si>
  <si>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</si>
  <si>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</si>
  <si>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</si>
  <si>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</si>
  <si>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</si>
  <si>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</si>
  <si>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</si>
  <si>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</si>
  <si>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</si>
  <si>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</si>
  <si>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</si>
  <si>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</si>
  <si>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</si>
  <si>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</si>
  <si>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</si>
  <si>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</si>
  <si>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</si>
  <si>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</si>
  <si>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</si>
  <si>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</si>
  <si>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</si>
  <si>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</si>
  <si>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</si>
  <si>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</si>
  <si>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</si>
  <si>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</si>
  <si>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</si>
  <si>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</si>
  <si>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</si>
  <si>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</si>
  <si>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</si>
  <si>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</si>
  <si>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</si>
  <si>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</si>
  <si>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</si>
  <si>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</si>
  <si>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</si>
  <si>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</si>
  <si>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</si>
  <si>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</si>
  <si>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</si>
  <si>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</si>
  <si>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</si>
  <si>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</si>
  <si>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</si>
  <si>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</si>
  <si>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</si>
  <si>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</si>
  <si>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</si>
  <si>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</si>
  <si>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</si>
  <si>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</si>
  <si>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</si>
  <si>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</si>
  <si>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</si>
  <si>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</si>
  <si>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</si>
  <si>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</si>
  <si>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</si>
  <si>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</si>
  <si>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</si>
  <si>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</si>
  <si>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</si>
  <si>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</si>
  <si>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</si>
  <si>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</si>
  <si>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</si>
  <si>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</si>
  <si>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</si>
  <si>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</si>
  <si>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</si>
  <si>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</si>
  <si>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</si>
  <si>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</si>
  <si>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</si>
  <si>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</si>
  <si>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</si>
  <si>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</si>
  <si>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</si>
  <si>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</si>
  <si>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</si>
  <si>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</si>
  <si>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</si>
  <si>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</si>
  <si>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</si>
  <si>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</si>
  <si>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</si>
  <si>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</si>
  <si>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</si>
  <si>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</si>
  <si>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</si>
  <si>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</si>
  <si>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</si>
  <si>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</si>
  <si>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</si>
  <si>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</si>
  <si>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</si>
  <si>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</si>
  <si>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</si>
  <si>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</si>
  <si>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</si>
  <si>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</si>
  <si>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</si>
  <si>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</si>
  <si>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</si>
  <si>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</si>
  <si>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</si>
  <si>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</si>
  <si>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</si>
  <si>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</si>
  <si>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</si>
  <si>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</si>
  <si>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</si>
  <si>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</si>
  <si>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</si>
  <si>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</si>
  <si>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</si>
  <si>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</si>
  <si>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</si>
  <si>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</si>
  <si>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</si>
  <si>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</si>
  <si>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</si>
  <si>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</si>
  <si>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</si>
  <si>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</si>
  <si>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</si>
  <si>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</si>
  <si>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</si>
  <si>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</si>
  <si>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</si>
  <si>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</si>
  <si>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</si>
  <si>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</si>
  <si>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</si>
  <si>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</si>
  <si>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</si>
  <si>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</si>
  <si>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</si>
  <si>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</si>
  <si>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</si>
  <si>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</si>
  <si>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</si>
  <si>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</si>
  <si>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</si>
  <si>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</si>
  <si>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</si>
  <si>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</si>
  <si>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</si>
  <si>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</si>
  <si>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</si>
  <si>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</si>
  <si>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</si>
  <si>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</si>
  <si>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</si>
  <si>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</si>
  <si>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</si>
  <si>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</si>
  <si>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</si>
  <si>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</si>
  <si>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</si>
  <si>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</si>
  <si>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</si>
  <si>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</si>
  <si>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</si>
  <si>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</si>
  <si>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</si>
  <si>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</si>
  <si>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</si>
  <si>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</si>
  <si>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</si>
  <si>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</si>
  <si>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</si>
  <si>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</si>
  <si>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</si>
  <si>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</si>
  <si>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</si>
  <si>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</si>
  <si>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</si>
  <si>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</si>
  <si>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</si>
  <si>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</si>
  <si>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</si>
  <si>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</si>
  <si>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</si>
  <si>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</si>
  <si>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</si>
  <si>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</si>
  <si>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</si>
  <si>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</si>
  <si>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</si>
  <si>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</si>
  <si>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</si>
  <si>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</si>
  <si>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</si>
  <si>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</si>
  <si>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</si>
  <si>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</si>
  <si>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</si>
  <si>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</si>
  <si>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</si>
  <si>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</si>
  <si>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</si>
  <si>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</si>
  <si>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</si>
  <si>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</si>
  <si>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</si>
  <si>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</si>
  <si>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</si>
  <si>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</si>
  <si>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</si>
  <si>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</si>
  <si>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</si>
  <si>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</si>
  <si>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</si>
  <si>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</si>
  <si>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</si>
  <si>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</si>
  <si>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</si>
  <si>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</si>
  <si>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</si>
  <si>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</si>
  <si>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</si>
  <si>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</si>
  <si>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</si>
  <si>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</si>
  <si>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</si>
  <si>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</si>
  <si>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</si>
  <si>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</si>
  <si>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</si>
  <si>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</si>
  <si>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</si>
  <si>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</si>
  <si>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</si>
  <si>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</si>
  <si>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</si>
  <si>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</si>
  <si>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</si>
  <si>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</si>
  <si>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</si>
  <si>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</si>
  <si>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</si>
  <si>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</si>
  <si>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</si>
  <si>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</si>
  <si>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</si>
  <si>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</si>
  <si>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</si>
  <si>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</si>
  <si>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</si>
  <si>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</si>
  <si>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</si>
  <si>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</si>
  <si>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</si>
  <si>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</si>
  <si>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</si>
  <si>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</si>
  <si>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</si>
  <si>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</si>
  <si>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</si>
  <si>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</si>
  <si>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</si>
  <si>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</si>
  <si>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</si>
  <si>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</si>
  <si>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</si>
  <si>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</si>
  <si>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</si>
  <si>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</si>
  <si>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</si>
  <si>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</si>
  <si>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</si>
  <si>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</si>
  <si>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</si>
  <si>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</si>
  <si>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</si>
  <si>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</si>
  <si>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</si>
  <si>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</si>
  <si>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</si>
  <si>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</si>
  <si>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</si>
  <si>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</si>
  <si>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</si>
  <si>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</si>
  <si>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</si>
  <si>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</si>
  <si>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</si>
  <si>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</si>
  <si>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</si>
  <si>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</si>
  <si>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</si>
  <si>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</si>
  <si>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</si>
  <si>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</si>
  <si>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</si>
  <si>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</si>
  <si>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</si>
  <si>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</si>
  <si>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</si>
  <si>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</si>
  <si>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</si>
  <si>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</si>
  <si>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</si>
  <si>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</si>
  <si>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</si>
  <si>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</si>
  <si>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</si>
  <si>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</si>
  <si>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</si>
  <si>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</si>
  <si>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</si>
  <si>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</si>
  <si>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</si>
  <si>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</si>
  <si>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</si>
  <si>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</si>
  <si>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</si>
  <si>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</si>
  <si>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</si>
  <si>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</si>
  <si>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</si>
  <si>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</si>
  <si>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</si>
  <si>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</si>
  <si>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</si>
  <si>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</si>
  <si>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</si>
  <si>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</si>
  <si>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</si>
  <si>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</si>
  <si>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</si>
  <si>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</si>
  <si>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</si>
  <si>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</si>
  <si>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</si>
  <si>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</si>
  <si>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</si>
  <si>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</si>
  <si>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</si>
  <si>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</si>
  <si>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</si>
  <si>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</si>
  <si>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</si>
  <si>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</si>
  <si>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</si>
  <si>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</si>
  <si>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</si>
  <si>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</si>
  <si>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</si>
  <si>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</si>
  <si>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</si>
  <si>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</si>
  <si>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</si>
  <si>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</si>
  <si>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</si>
  <si>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</si>
  <si>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</si>
  <si>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</si>
  <si>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</si>
  <si>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</si>
  <si>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</si>
  <si>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</si>
  <si>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</si>
  <si>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</si>
  <si>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</si>
  <si>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</si>
  <si>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</si>
  <si>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</si>
  <si>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</si>
  <si>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</si>
  <si>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</si>
  <si>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</si>
  <si>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</si>
  <si>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</si>
  <si>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</si>
  <si>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</si>
  <si>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</si>
  <si>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</si>
  <si>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</si>
  <si>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</si>
  <si>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</si>
  <si>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</si>
  <si>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</si>
  <si>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</si>
  <si>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</si>
  <si>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</si>
  <si>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</si>
  <si>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</si>
  <si>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</si>
  <si>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</si>
  <si>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</si>
  <si>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</si>
  <si>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</si>
  <si>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</si>
  <si>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</si>
  <si>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</si>
  <si>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</si>
  <si>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</si>
  <si>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</si>
  <si>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</si>
  <si>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</si>
  <si>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</si>
  <si>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</si>
  <si>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</si>
  <si>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</si>
  <si>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</si>
  <si>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</si>
  <si>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</si>
  <si>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</si>
  <si>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</si>
  <si>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</si>
  <si>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</si>
  <si>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</si>
  <si>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</si>
  <si>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</si>
  <si>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</si>
  <si>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</si>
  <si>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</si>
  <si>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</si>
  <si>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</si>
  <si>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</si>
  <si>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</si>
  <si>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</si>
  <si>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</si>
  <si>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</si>
  <si>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</si>
  <si>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</si>
  <si>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</si>
  <si>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</si>
  <si>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</si>
  <si>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</si>
  <si>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</si>
  <si>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</si>
  <si>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</si>
  <si>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</si>
  <si>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</si>
  <si>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</si>
  <si>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</si>
  <si>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</si>
  <si>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</si>
  <si>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</si>
  <si>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</si>
  <si>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</si>
  <si>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</si>
  <si>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</si>
  <si>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</si>
  <si>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</si>
  <si>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</si>
  <si>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</si>
  <si>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</si>
  <si>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</si>
  <si>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</si>
  <si>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</si>
  <si>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</si>
  <si>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</si>
  <si>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</si>
  <si>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</si>
  <si>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</si>
  <si>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</si>
  <si>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</si>
  <si>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</si>
  <si>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</si>
  <si>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</si>
  <si>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</si>
  <si>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</si>
  <si>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</si>
  <si>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</si>
  <si>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</si>
  <si>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</si>
  <si>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</si>
  <si>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</si>
  <si>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</si>
  <si>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</si>
  <si>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</si>
  <si>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</si>
  <si>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</si>
  <si>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</si>
  <si>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</si>
  <si>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</si>
  <si>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</si>
  <si>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</si>
  <si>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</si>
  <si>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</si>
  <si>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</si>
  <si>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</si>
  <si>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</si>
  <si>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</si>
  <si>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</si>
  <si>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</si>
  <si>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</si>
  <si>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</si>
  <si>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</si>
  <si>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</si>
  <si>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</si>
  <si>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</si>
  <si>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</si>
  <si>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</si>
  <si>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</si>
  <si>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</si>
  <si>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</si>
  <si>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</si>
  <si>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</si>
  <si>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</si>
  <si>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</si>
  <si>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</si>
  <si>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</si>
  <si>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</si>
  <si>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</si>
  <si>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</si>
  <si>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</si>
  <si>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</si>
  <si>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</si>
  <si>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</si>
  <si>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</si>
  <si>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</si>
  <si>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</si>
  <si>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</si>
  <si>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</si>
  <si>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</si>
  <si>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</si>
  <si>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</si>
  <si>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</si>
  <si>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</si>
  <si>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</si>
  <si>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</si>
  <si>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</si>
  <si>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</si>
  <si>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</si>
  <si>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</si>
  <si>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</si>
  <si>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</si>
  <si>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</si>
  <si>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</si>
  <si>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</si>
  <si>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</si>
  <si>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</si>
  <si>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</si>
  <si>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</si>
  <si>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</si>
  <si>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</si>
  <si>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</si>
  <si>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</si>
  <si>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</si>
  <si>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</si>
  <si>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</si>
  <si>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</si>
  <si>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</si>
  <si>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</si>
  <si>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</si>
  <si>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</si>
  <si>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</si>
  <si>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</si>
  <si>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</si>
  <si>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</si>
  <si>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</si>
  <si>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</si>
  <si>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</si>
  <si>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</si>
  <si>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</si>
  <si>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</si>
  <si>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</si>
  <si>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</si>
  <si>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</si>
  <si>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</si>
  <si>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</si>
  <si>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</si>
  <si>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</si>
  <si>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</si>
  <si>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</si>
  <si>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</si>
  <si>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</si>
  <si>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</si>
  <si>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</si>
  <si>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</si>
  <si>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</si>
  <si>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</si>
  <si>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</si>
  <si>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</si>
  <si>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</si>
  <si>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</si>
  <si>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</si>
  <si>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</si>
  <si>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</si>
  <si>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</si>
  <si>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</si>
  <si>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</si>
  <si>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</si>
  <si>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</si>
  <si>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</si>
  <si>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</si>
  <si>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</si>
  <si>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</si>
  <si>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</si>
  <si>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</si>
  <si>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</si>
  <si>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</si>
  <si>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</si>
  <si>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</si>
  <si>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</si>
  <si>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</si>
  <si>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</si>
  <si>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</si>
  <si>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</si>
  <si>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</si>
  <si>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</si>
  <si>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</si>
  <si>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</si>
  <si>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</si>
  <si>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</si>
  <si>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</si>
  <si>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</si>
  <si>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</si>
  <si>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</si>
  <si>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</si>
  <si>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</si>
  <si>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</si>
  <si>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</si>
  <si>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</si>
  <si>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</si>
  <si>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</si>
  <si>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</si>
  <si>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</si>
  <si>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</si>
  <si>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</si>
  <si>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</si>
  <si>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</si>
  <si>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</si>
  <si>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</si>
  <si>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</si>
  <si>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</si>
  <si>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</si>
  <si>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</si>
  <si>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</si>
  <si>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</si>
  <si>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</si>
  <si>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</si>
  <si>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</si>
  <si>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</si>
  <si>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</si>
  <si>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</si>
  <si>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</si>
  <si>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</si>
  <si>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</si>
  <si>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</si>
  <si>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</si>
  <si>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</si>
  <si>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</si>
  <si>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</si>
  <si>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</si>
  <si>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</si>
  <si>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</si>
  <si>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</si>
  <si>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</si>
  <si>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</si>
  <si>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</si>
  <si>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</si>
  <si>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</si>
  <si>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</si>
  <si>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</si>
  <si>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</si>
  <si>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</si>
  <si>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</si>
  <si>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</si>
  <si>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</si>
  <si>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</si>
  <si>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</si>
  <si>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</si>
  <si>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</si>
  <si>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</si>
  <si>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</si>
  <si>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</si>
  <si>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</si>
  <si>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</si>
  <si>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</si>
  <si>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</si>
  <si>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</si>
  <si>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</si>
  <si>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</si>
  <si>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</si>
  <si>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</si>
  <si>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</si>
  <si>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</si>
  <si>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</si>
  <si>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</si>
  <si>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</si>
  <si>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</si>
  <si>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</si>
  <si>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</si>
  <si>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</si>
  <si>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</si>
  <si>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</si>
  <si>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</si>
  <si>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</si>
  <si>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</si>
  <si>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</si>
  <si>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</si>
  <si>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</si>
  <si>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</si>
  <si>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</si>
  <si>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</si>
  <si>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</si>
  <si>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</si>
  <si>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</si>
  <si>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</si>
  <si>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</si>
  <si>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</si>
  <si>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</si>
  <si>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</si>
  <si>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</si>
  <si>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</si>
  <si>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</si>
  <si>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</si>
  <si>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</si>
  <si>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</si>
  <si>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</si>
  <si>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</si>
  <si>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</si>
  <si>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</si>
  <si>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</si>
  <si>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</si>
  <si>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</si>
  <si>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</si>
  <si>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</si>
  <si>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</si>
  <si>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</si>
  <si>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</si>
  <si>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</si>
  <si>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</si>
  <si>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</si>
  <si>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</si>
  <si>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</si>
  <si>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</si>
  <si>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</si>
  <si>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</si>
  <si>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</si>
  <si>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</si>
  <si>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</si>
  <si>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</si>
  <si>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</si>
  <si>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</si>
  <si>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</si>
  <si>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</si>
  <si>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</si>
  <si>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</si>
  <si>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</si>
  <si>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</si>
  <si>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</si>
  <si>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</si>
  <si>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</si>
  <si>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</si>
  <si>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</si>
  <si>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</si>
  <si>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</si>
  <si>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</si>
  <si>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</si>
  <si>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</si>
  <si>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</si>
  <si>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</si>
  <si>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</si>
  <si>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</si>
  <si>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</si>
  <si>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</si>
  <si>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</si>
  <si>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</si>
  <si>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</si>
  <si>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</si>
  <si>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</si>
  <si>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</si>
  <si>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</si>
  <si>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</si>
  <si>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</si>
  <si>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</si>
  <si>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</si>
  <si>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</si>
  <si>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</si>
  <si>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</si>
  <si>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</si>
  <si>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</si>
  <si>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</si>
  <si>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</si>
  <si>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</si>
  <si>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</si>
  <si>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</si>
  <si>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</si>
  <si>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</si>
  <si>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</si>
  <si>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</si>
  <si>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</si>
  <si>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</si>
  <si>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</si>
  <si>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</si>
  <si>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</si>
  <si>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</si>
  <si>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</si>
  <si>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</si>
  <si>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</si>
  <si>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</si>
  <si>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</si>
  <si>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</si>
  <si>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</si>
  <si>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</si>
  <si>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</si>
  <si>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</si>
  <si>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</si>
  <si>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</si>
  <si>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</si>
  <si>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</si>
  <si>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</si>
  <si>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</si>
  <si>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</si>
  <si>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</si>
  <si>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</si>
  <si>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</si>
  <si>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</si>
  <si>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</si>
  <si>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</si>
  <si>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</si>
  <si>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</si>
  <si>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</si>
  <si>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</si>
  <si>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</si>
  <si>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</si>
  <si>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</si>
  <si>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</si>
  <si>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</si>
  <si>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</si>
  <si>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</si>
  <si>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</si>
  <si>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</si>
  <si>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</si>
  <si>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</si>
  <si>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</si>
  <si>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</si>
  <si>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</si>
  <si>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</si>
  <si>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</si>
  <si>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</si>
  <si>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</si>
  <si>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</si>
  <si>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</si>
  <si>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</si>
  <si>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</si>
  <si>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</si>
  <si>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</si>
  <si>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</si>
  <si>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</si>
  <si>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</si>
  <si>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</si>
  <si>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</si>
  <si>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</si>
  <si>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</si>
  <si>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</si>
  <si>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</si>
  <si>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</si>
  <si>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</si>
  <si>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</si>
  <si>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</si>
  <si>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</si>
  <si>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</si>
  <si>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</si>
  <si>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</si>
  <si>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</si>
  <si>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</si>
  <si>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</si>
  <si>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</si>
  <si>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</si>
  <si>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</si>
  <si>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</si>
  <si>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</si>
  <si>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</si>
  <si>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</si>
  <si>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</si>
  <si>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</si>
  <si>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</si>
  <si>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</si>
  <si>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</si>
  <si>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</si>
  <si>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</si>
  <si>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</si>
  <si>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</si>
  <si>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</si>
  <si>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</si>
  <si>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</si>
  <si>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</si>
  <si>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</si>
  <si>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</si>
  <si>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</si>
  <si>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</si>
  <si>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</si>
  <si>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</si>
  <si>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</si>
  <si>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</si>
  <si>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</si>
  <si>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</si>
  <si>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</si>
  <si>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</si>
  <si>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</si>
  <si>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</si>
  <si>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</si>
  <si>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</si>
  <si>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</si>
  <si>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</si>
  <si>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</si>
  <si>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</si>
  <si>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</si>
  <si>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</si>
  <si>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</si>
  <si>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</si>
  <si>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</si>
  <si>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</si>
  <si>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</si>
  <si>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</si>
  <si>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</si>
  <si>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</si>
  <si>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</si>
  <si>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</si>
  <si>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</si>
  <si>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</si>
  <si>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</si>
  <si>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</si>
  <si>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</si>
  <si>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</si>
  <si>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</si>
  <si>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</si>
  <si>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</si>
  <si>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</si>
  <si>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</si>
  <si>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</si>
  <si>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</si>
  <si>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</si>
  <si>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</si>
  <si>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</si>
  <si>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</si>
  <si>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</si>
  <si>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</si>
  <si>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</si>
  <si>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</si>
  <si>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</si>
  <si>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</si>
  <si>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</si>
  <si>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</si>
  <si>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</si>
  <si>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</si>
  <si>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</si>
  <si>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</si>
  <si>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</si>
  <si>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</si>
  <si>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</si>
  <si>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</si>
  <si>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</si>
  <si>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</si>
  <si>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</si>
  <si>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</si>
  <si>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</si>
  <si>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</si>
  <si>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</si>
  <si>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</si>
  <si>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</si>
  <si>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</si>
  <si>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</si>
  <si>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</si>
  <si>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</si>
  <si>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</si>
  <si>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</si>
  <si>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</si>
  <si>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</si>
  <si>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</si>
  <si>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</si>
  <si>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</si>
  <si>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</si>
  <si>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</si>
  <si>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</si>
  <si>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</si>
  <si>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</si>
  <si>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</si>
  <si>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</si>
  <si>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</si>
  <si>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</si>
  <si>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</si>
  <si>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</si>
  <si>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</si>
  <si>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</si>
  <si>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</si>
  <si>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</si>
  <si>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</si>
  <si>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</si>
  <si>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</si>
  <si>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</si>
  <si>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</si>
  <si>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</si>
  <si>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</si>
  <si>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</si>
  <si>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</si>
  <si>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</si>
  <si>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</si>
  <si>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</si>
  <si>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</si>
  <si>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</si>
  <si>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</si>
  <si>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</si>
  <si>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</si>
  <si>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</si>
  <si>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</si>
  <si>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</si>
  <si>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</si>
  <si>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</si>
  <si>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</si>
  <si>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</si>
  <si>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</si>
  <si>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</si>
  <si>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</si>
  <si>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</si>
  <si>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</si>
  <si>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</si>
  <si>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</si>
  <si>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</si>
  <si>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</si>
  <si>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</si>
  <si>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</si>
  <si>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</si>
  <si>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</si>
  <si>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</si>
  <si>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</si>
  <si>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</si>
  <si>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</si>
  <si>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</si>
  <si>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</si>
  <si>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</si>
  <si>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</si>
  <si>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</si>
  <si>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</si>
  <si>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</si>
  <si>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</si>
  <si>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</si>
  <si>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</si>
  <si>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</si>
  <si>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</si>
  <si>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</si>
  <si>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</si>
  <si>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</si>
  <si>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</si>
  <si>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</si>
  <si>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</si>
  <si>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</si>
  <si>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</si>
  <si>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</si>
  <si>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</si>
  <si>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</si>
  <si>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</si>
  <si>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</si>
  <si>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</si>
  <si>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</si>
  <si>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</si>
  <si>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</si>
  <si>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</si>
  <si>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</si>
  <si>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</si>
  <si>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</si>
  <si>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</si>
  <si>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</si>
  <si>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</si>
  <si>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</si>
  <si>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</si>
  <si>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</si>
  <si>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</si>
  <si>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</si>
  <si>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</si>
  <si>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</si>
  <si>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</si>
  <si>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</si>
  <si>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</si>
  <si>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</si>
  <si>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</si>
  <si>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</si>
  <si>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</si>
  <si>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</si>
  <si>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</si>
  <si>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</si>
  <si>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</si>
  <si>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</si>
  <si>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</si>
  <si>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</si>
  <si>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</si>
  <si>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</si>
  <si>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</si>
  <si>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</si>
  <si>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</si>
  <si>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</si>
  <si>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</si>
  <si>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</si>
  <si>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</si>
  <si>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</si>
  <si>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</si>
  <si>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</si>
  <si>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</si>
  <si>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</si>
  <si>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</si>
  <si>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</si>
  <si>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</si>
  <si>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</si>
  <si>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</si>
  <si>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</si>
  <si>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</si>
  <si>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</si>
  <si>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</si>
  <si>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</si>
  <si>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</si>
  <si>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</si>
  <si>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</si>
  <si>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</si>
  <si>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</si>
  <si>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</si>
  <si>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</si>
  <si>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</si>
  <si>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</si>
  <si>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</si>
  <si>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</si>
  <si>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</si>
  <si>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</si>
  <si>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</si>
  <si>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</si>
  <si>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</si>
  <si>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</si>
  <si>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</si>
  <si>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</si>
  <si>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</si>
  <si>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</si>
  <si>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</si>
  <si>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</si>
  <si>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</si>
  <si>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</si>
  <si>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</si>
  <si>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</si>
  <si>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</si>
  <si>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</si>
  <si>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</si>
  <si>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</si>
  <si>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</si>
  <si>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</si>
  <si>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</si>
  <si>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</si>
  <si>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</si>
  <si>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</si>
  <si>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</si>
  <si>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</si>
  <si>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</si>
  <si>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</si>
  <si>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</si>
  <si>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</si>
  <si>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</si>
  <si>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</si>
  <si>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</si>
  <si>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</si>
  <si>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</si>
  <si>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</si>
  <si>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</si>
  <si>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</si>
  <si>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</si>
  <si>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</si>
  <si>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</si>
  <si>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</si>
  <si>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</si>
  <si>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</si>
  <si>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</si>
  <si>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</si>
  <si>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</si>
  <si>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</si>
  <si>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</si>
  <si>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</si>
  <si>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</si>
  <si>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</si>
  <si>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</si>
  <si>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</si>
  <si>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</si>
  <si>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</si>
  <si>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</si>
  <si>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</si>
  <si>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</si>
  <si>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</si>
  <si>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</si>
  <si>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</si>
  <si>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</si>
  <si>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</si>
  <si>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</si>
  <si>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</si>
  <si>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</si>
  <si>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</si>
  <si>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</si>
  <si>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</si>
  <si>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</si>
  <si>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</si>
  <si>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</si>
  <si>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</si>
  <si>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</si>
  <si>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</si>
  <si>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</si>
  <si>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</si>
  <si>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</si>
  <si>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</si>
  <si>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</si>
  <si>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</si>
  <si>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</si>
  <si>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</si>
  <si>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</si>
  <si>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</si>
  <si>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</si>
  <si>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</si>
  <si>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</si>
  <si>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</si>
  <si>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</si>
  <si>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</si>
  <si>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</si>
  <si>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</si>
  <si>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</si>
  <si>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</si>
  <si>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</si>
  <si>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</si>
  <si>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</si>
  <si>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</si>
  <si>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</si>
  <si>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</si>
  <si>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</si>
  <si>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</si>
  <si>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</si>
  <si>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</si>
  <si>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</si>
  <si>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</si>
  <si>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</si>
  <si>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</si>
  <si>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</si>
  <si>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</si>
  <si>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</si>
  <si>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</si>
  <si>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</si>
  <si>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</si>
  <si>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</si>
  <si>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</si>
  <si>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</si>
  <si>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</si>
  <si>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</si>
  <si>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</si>
  <si>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</si>
  <si>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</si>
  <si>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</si>
  <si>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</si>
  <si>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</si>
  <si>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</si>
  <si>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</si>
  <si>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</si>
  <si>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</si>
  <si>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</si>
  <si>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</si>
  <si>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</si>
  <si>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</si>
  <si>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</si>
  <si>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</si>
  <si>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</si>
  <si>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</si>
  <si>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</si>
  <si>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</si>
  <si>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</si>
  <si>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</si>
  <si>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</si>
  <si>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</si>
  <si>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</si>
  <si>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</si>
  <si>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</si>
  <si>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</si>
  <si>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</si>
  <si>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</si>
  <si>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</si>
  <si>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</si>
  <si>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</si>
  <si>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</si>
  <si>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</si>
  <si>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</si>
  <si>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</si>
  <si>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</si>
  <si>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</si>
  <si>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</si>
  <si>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</si>
  <si>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</si>
  <si>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</si>
  <si>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</si>
  <si>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</si>
  <si>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</si>
  <si>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</si>
  <si>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</si>
  <si>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</si>
  <si>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</si>
  <si>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</si>
  <si>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</si>
  <si>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</si>
  <si>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</si>
  <si>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</si>
  <si>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</si>
  <si>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</si>
  <si>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</si>
  <si>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</si>
  <si>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</si>
  <si>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</si>
  <si>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</si>
  <si>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</si>
  <si>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</si>
  <si>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</si>
  <si>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</si>
  <si>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</si>
  <si>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</si>
  <si>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</si>
  <si>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</si>
  <si>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</si>
  <si>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</si>
  <si>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</si>
  <si>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</si>
  <si>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</si>
  <si>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</si>
  <si>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</si>
  <si>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</si>
  <si>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</si>
  <si>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</si>
  <si>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</si>
  <si>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</si>
  <si>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</si>
  <si>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</si>
  <si>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</si>
  <si>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</si>
  <si>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</si>
  <si>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</si>
  <si>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</si>
  <si>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</si>
  <si>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</si>
  <si>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</si>
  <si>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</si>
  <si>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</si>
  <si>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</si>
  <si>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</si>
  <si>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</si>
  <si>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</si>
  <si>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</si>
  <si>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</si>
  <si>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</si>
  <si>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</si>
  <si>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</si>
  <si>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</si>
  <si>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</si>
  <si>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</si>
  <si>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</si>
  <si>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</si>
  <si>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</si>
  <si>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</si>
  <si>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</si>
  <si>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</si>
  <si>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</si>
  <si>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</si>
  <si>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</si>
  <si>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</si>
  <si>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</si>
  <si>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</si>
  <si>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</si>
  <si>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</si>
  <si>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</si>
  <si>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</si>
  <si>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</si>
  <si>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</si>
  <si>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</si>
  <si>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</si>
  <si>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</si>
  <si>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</si>
  <si>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</si>
  <si>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</si>
  <si>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</si>
  <si>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</si>
  <si>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</si>
  <si>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</si>
  <si>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</si>
  <si>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</si>
  <si>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</si>
  <si>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</si>
  <si>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</si>
  <si>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</si>
  <si>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</si>
  <si>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</si>
  <si>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</si>
  <si>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</si>
  <si>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</si>
  <si>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</si>
  <si>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</si>
  <si>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</si>
  <si>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</si>
  <si>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</si>
  <si>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</si>
  <si>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</si>
  <si>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</si>
  <si>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</si>
  <si>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</si>
  <si>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</si>
  <si>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</si>
  <si>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</si>
  <si>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</si>
  <si>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</si>
  <si>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</si>
  <si>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</si>
  <si>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</si>
  <si>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</si>
  <si>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</si>
  <si>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</si>
  <si>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</si>
  <si>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</si>
  <si>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</si>
  <si>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</si>
  <si>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</si>
  <si>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</si>
  <si>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</si>
  <si>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</si>
  <si>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</si>
  <si>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</si>
  <si>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</si>
  <si>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</si>
  <si>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</si>
  <si>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</si>
  <si>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</si>
  <si>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</si>
  <si>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</si>
  <si>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</si>
  <si>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</si>
  <si>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</si>
  <si>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</si>
  <si>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</si>
  <si>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</si>
  <si>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</si>
  <si>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</si>
  <si>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</si>
  <si>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</si>
  <si>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</si>
  <si>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</si>
  <si>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</si>
  <si>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</si>
  <si>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</si>
  <si>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</si>
  <si>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</si>
  <si>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</si>
  <si>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</si>
  <si>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</si>
  <si>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</si>
  <si>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</si>
  <si>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</si>
  <si>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</si>
  <si>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</si>
  <si>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</si>
  <si>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</si>
  <si>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</si>
  <si>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</si>
  <si>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</si>
  <si>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</si>
  <si>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</si>
  <si>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</si>
  <si>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</si>
  <si>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</si>
  <si>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</si>
  <si>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</si>
  <si>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</si>
  <si>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</si>
  <si>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</si>
  <si>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</si>
  <si>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</si>
  <si>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</si>
  <si>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</si>
  <si>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</si>
  <si>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</si>
  <si>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</si>
  <si>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</si>
  <si>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</si>
  <si>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</si>
  <si>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</si>
  <si>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</si>
  <si>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</si>
  <si>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</si>
  <si>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</si>
  <si>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</si>
  <si>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</si>
  <si>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</si>
  <si>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</si>
  <si>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</si>
  <si>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</si>
  <si>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</si>
  <si>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</si>
  <si>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</si>
  <si>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</si>
  <si>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</si>
  <si>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</si>
  <si>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</si>
  <si>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</si>
  <si>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</si>
  <si>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</si>
  <si>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</si>
  <si>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</si>
  <si>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</si>
  <si>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</si>
  <si>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</si>
  <si>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</si>
  <si>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</si>
  <si>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</si>
  <si>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</si>
  <si>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</si>
  <si>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</si>
  <si>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</si>
  <si>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</si>
  <si>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</si>
  <si>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</si>
  <si>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</si>
  <si>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</si>
  <si>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</si>
  <si>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</si>
  <si>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</si>
  <si>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</si>
  <si>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</si>
  <si>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</si>
  <si>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</si>
  <si>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</si>
  <si>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</si>
  <si>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</si>
  <si>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</si>
  <si>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</si>
  <si>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</si>
  <si>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</si>
  <si>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</si>
  <si>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</si>
  <si>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</si>
  <si>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</si>
  <si>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</si>
  <si>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</si>
  <si>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</si>
  <si>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</si>
  <si>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</si>
  <si>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</si>
  <si>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</si>
  <si>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</si>
  <si>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</si>
  <si>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</si>
  <si>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</si>
  <si>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</si>
  <si>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</si>
  <si>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</si>
  <si>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</si>
  <si>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</si>
  <si>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</si>
  <si>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</si>
  <si>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</si>
  <si>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</si>
  <si>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</si>
  <si>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</si>
  <si>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</si>
  <si>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</si>
  <si>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</si>
  <si>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</si>
  <si>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</si>
  <si>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</si>
  <si>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</si>
  <si>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</si>
  <si>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</si>
  <si>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</si>
  <si>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</si>
  <si>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</si>
  <si>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</si>
  <si>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</si>
  <si>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</si>
  <si>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</si>
  <si>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</si>
  <si>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</si>
  <si>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</si>
  <si>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</si>
  <si>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</si>
  <si>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</si>
  <si>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</si>
  <si>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</si>
  <si>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</si>
  <si>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</si>
  <si>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</si>
  <si>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</si>
  <si>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</si>
  <si>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</si>
  <si>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</si>
  <si>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</si>
  <si>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</si>
  <si>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</si>
  <si>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</si>
  <si>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</si>
  <si>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</si>
  <si>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</si>
  <si>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</si>
  <si>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</si>
  <si>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</si>
  <si>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</si>
  <si>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</si>
  <si>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</si>
  <si>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</si>
  <si>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</si>
  <si>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</si>
  <si>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</si>
  <si>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</si>
  <si>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</si>
  <si>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</si>
  <si>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</si>
  <si>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</si>
  <si>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</si>
  <si>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</si>
  <si>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</si>
  <si>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</si>
  <si>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</si>
  <si>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</si>
  <si>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</si>
  <si>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</si>
  <si>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</si>
  <si>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</si>
  <si>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</si>
  <si>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</si>
  <si>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</si>
  <si>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</si>
  <si>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</si>
  <si>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</si>
  <si>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</si>
  <si>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</si>
  <si>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</si>
  <si>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</si>
  <si>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</si>
  <si>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</si>
  <si>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</si>
  <si>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</si>
  <si>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</si>
  <si>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</si>
  <si>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</si>
  <si>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</si>
  <si>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</si>
  <si>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</si>
  <si>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</si>
  <si>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</si>
  <si>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</si>
  <si>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</si>
  <si>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</si>
  <si>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</si>
  <si>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</si>
  <si>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</si>
  <si>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</si>
  <si>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</si>
  <si>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</si>
  <si>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</si>
  <si>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</si>
  <si>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</si>
  <si>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</si>
  <si>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</si>
  <si>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</si>
  <si>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</si>
  <si>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</si>
  <si>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</si>
  <si>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</si>
  <si>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</si>
  <si>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</si>
  <si>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</si>
  <si>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</si>
  <si>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</si>
  <si>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</si>
  <si>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</si>
  <si>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</si>
  <si>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</si>
  <si>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</si>
  <si>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</si>
  <si>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</si>
  <si>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</si>
  <si>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</si>
  <si>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</si>
  <si>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</si>
  <si>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</si>
  <si>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</si>
  <si>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</si>
  <si>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</si>
  <si>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</si>
  <si>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</si>
  <si>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</si>
  <si>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</si>
  <si>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</si>
  <si>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</si>
  <si>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</si>
  <si>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</si>
  <si>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</si>
  <si>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</si>
  <si>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</si>
  <si>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</si>
  <si>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</si>
  <si>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</si>
  <si>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</si>
  <si>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</si>
  <si>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</si>
  <si>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</si>
  <si>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</si>
  <si>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</si>
  <si>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</si>
  <si>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</si>
  <si>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</si>
  <si>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</si>
  <si>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</si>
  <si>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</si>
  <si>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</si>
  <si>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</si>
  <si>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</si>
  <si>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</si>
  <si>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</si>
  <si>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</si>
  <si>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</si>
  <si>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</si>
  <si>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</si>
  <si>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</si>
  <si>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</si>
  <si>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</si>
  <si>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</si>
  <si>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</si>
  <si>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</si>
  <si>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</si>
  <si>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</si>
  <si>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</si>
  <si>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</si>
  <si>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</si>
  <si>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</si>
  <si>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</si>
  <si>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</si>
  <si>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</si>
  <si>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</si>
  <si>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</si>
  <si>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</si>
  <si>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</si>
  <si>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</si>
  <si>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</si>
  <si>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</si>
  <si>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</si>
  <si>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</si>
  <si>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</si>
  <si>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</si>
  <si>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</si>
  <si>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</si>
  <si>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</si>
  <si>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</si>
  <si>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</si>
  <si>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</si>
  <si>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</si>
  <si>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</si>
  <si>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</si>
  <si>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</si>
  <si>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</si>
  <si>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</si>
  <si>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</si>
  <si>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</si>
  <si>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</si>
  <si>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</si>
  <si>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</si>
  <si>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</si>
  <si>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</si>
  <si>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</si>
  <si>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</si>
  <si>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</si>
  <si>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</si>
  <si>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</si>
  <si>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</si>
  <si>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</si>
  <si>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</si>
  <si>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</si>
  <si>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</si>
  <si>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</si>
  <si>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</si>
  <si>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</si>
  <si>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</si>
  <si>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</si>
  <si>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</si>
  <si>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</si>
  <si>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</si>
  <si>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</si>
  <si>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</si>
  <si>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</si>
  <si>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</si>
  <si>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</si>
  <si>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</si>
  <si>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</si>
  <si>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</si>
  <si>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</si>
  <si>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</si>
  <si>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</si>
  <si>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</si>
  <si>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</si>
  <si>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</si>
  <si>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</si>
  <si>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</si>
  <si>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</si>
  <si>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</si>
  <si>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</si>
  <si>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</si>
  <si>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</si>
  <si>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</si>
  <si>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</si>
  <si>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</si>
  <si>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</si>
  <si>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</si>
  <si>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</si>
  <si>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</si>
  <si>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</si>
  <si>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</si>
  <si>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</si>
  <si>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</si>
  <si>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</si>
  <si>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</si>
  <si>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</si>
  <si>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</si>
  <si>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</si>
  <si>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</si>
  <si>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</si>
  <si>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</si>
  <si>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</si>
  <si>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</si>
  <si>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</si>
  <si>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</si>
  <si>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</si>
  <si>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</si>
  <si>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</si>
  <si>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</si>
  <si>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</si>
  <si>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</si>
  <si>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</si>
  <si>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</si>
  <si>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</si>
  <si>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</si>
  <si>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</si>
  <si>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</si>
  <si>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</si>
  <si>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</si>
  <si>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</si>
  <si>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</si>
  <si>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</si>
  <si>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</si>
  <si>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</si>
  <si>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</si>
  <si>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</si>
  <si>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</si>
  <si>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</si>
  <si>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</si>
  <si>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</si>
  <si>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</si>
  <si>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</si>
  <si>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</si>
  <si>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</si>
  <si>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</si>
  <si>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</si>
  <si>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</si>
  <si>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</si>
  <si>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</si>
  <si>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</si>
  <si>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</si>
  <si>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</si>
  <si>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</si>
  <si>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</si>
  <si>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</si>
  <si>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</si>
  <si>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</si>
  <si>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</si>
  <si>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</si>
  <si>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</si>
  <si>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</si>
  <si>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</si>
  <si>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</si>
  <si>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</si>
  <si>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</si>
  <si>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</si>
  <si>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</si>
  <si>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</si>
  <si>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</si>
  <si>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</si>
  <si>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</si>
  <si>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</si>
  <si>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</si>
  <si>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</si>
  <si>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</si>
  <si>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</si>
  <si>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</si>
  <si>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</si>
  <si>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</si>
  <si>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</si>
  <si>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</si>
  <si>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</si>
  <si>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</si>
  <si>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</si>
  <si>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</si>
  <si>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</si>
  <si>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</si>
  <si>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</si>
  <si>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</si>
  <si>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</si>
  <si>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</si>
  <si>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</si>
  <si>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</si>
  <si>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</si>
  <si>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</si>
  <si>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</si>
  <si>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</si>
  <si>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</si>
  <si>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</si>
  <si>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</si>
  <si>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</si>
  <si>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</si>
  <si>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</si>
  <si>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</si>
  <si>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</si>
  <si>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</si>
  <si>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</si>
  <si>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</si>
  <si>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</si>
  <si>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</si>
  <si>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</si>
  <si>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</si>
  <si>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</si>
  <si>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</si>
  <si>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</si>
  <si>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</si>
  <si>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</si>
  <si>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</si>
  <si>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</si>
  <si>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</si>
  <si>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</si>
  <si>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</si>
  <si>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</si>
  <si>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</si>
  <si>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</si>
  <si>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</si>
  <si>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</si>
  <si>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</si>
  <si>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</si>
  <si>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</si>
  <si>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</si>
  <si>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</si>
  <si>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</si>
  <si>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</si>
  <si>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</si>
  <si>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</si>
  <si>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</si>
  <si>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</si>
  <si>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</si>
  <si>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</si>
  <si>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</si>
  <si>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</si>
  <si>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</si>
  <si>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</si>
  <si>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</si>
  <si>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</si>
  <si>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</si>
  <si>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</si>
  <si>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</si>
  <si>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</si>
  <si>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</si>
  <si>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</si>
  <si>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</si>
  <si>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</si>
  <si>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</si>
  <si>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</si>
  <si>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</si>
  <si>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</si>
  <si>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</si>
  <si>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</si>
  <si>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</si>
  <si>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</si>
  <si>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</si>
  <si>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</si>
  <si>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</si>
  <si>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</si>
  <si>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</si>
  <si>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</si>
  <si>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</si>
  <si>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</si>
  <si>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</si>
  <si>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</si>
  <si>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</si>
  <si>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</si>
  <si>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</si>
  <si>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</si>
  <si>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</si>
  <si>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</si>
  <si>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</si>
  <si>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</si>
  <si>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</si>
  <si>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</si>
  <si>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</si>
  <si>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</si>
  <si>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</si>
  <si>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</si>
  <si>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</si>
  <si>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</si>
  <si>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</si>
  <si>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</si>
  <si>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</si>
  <si>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</si>
  <si>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</si>
  <si>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</si>
  <si>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</si>
  <si>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</si>
  <si>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</si>
  <si>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</si>
  <si>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</si>
  <si>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</si>
  <si>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</si>
  <si>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</si>
  <si>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</si>
  <si>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</si>
  <si>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</si>
  <si>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</si>
  <si>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</si>
  <si>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</si>
  <si>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</si>
  <si>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</si>
  <si>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</si>
  <si>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</si>
  <si>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</si>
  <si>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</si>
  <si>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</si>
  <si>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</si>
  <si>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</si>
  <si>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</si>
  <si>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</si>
  <si>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</si>
  <si>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</si>
  <si>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</si>
  <si>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</si>
  <si>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</si>
  <si>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</si>
  <si>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</si>
  <si>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</si>
  <si>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</si>
  <si>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</si>
  <si>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</si>
  <si>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</si>
  <si>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</si>
  <si>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</si>
  <si>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</si>
  <si>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</si>
  <si>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</si>
  <si>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</si>
  <si>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</si>
  <si>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</si>
  <si>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</si>
  <si>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</si>
  <si>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</si>
  <si>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</si>
  <si>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</si>
  <si>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</si>
  <si>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</si>
  <si>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</si>
  <si>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</si>
  <si>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</si>
  <si>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</si>
  <si>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</si>
  <si>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</si>
  <si>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</si>
  <si>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</si>
  <si>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</si>
  <si>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</si>
  <si>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</si>
  <si>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</si>
  <si>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</si>
  <si>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</si>
  <si>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</si>
  <si>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</si>
  <si>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</si>
  <si>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</si>
  <si>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</si>
  <si>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</si>
  <si>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</si>
  <si>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</si>
  <si>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</si>
  <si>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</si>
  <si>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</si>
  <si>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</si>
  <si>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</si>
  <si>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</si>
  <si>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</si>
  <si>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</si>
  <si>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</si>
  <si>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</si>
  <si>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</si>
  <si>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</si>
  <si>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</si>
  <si>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</si>
  <si>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</si>
  <si>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</si>
  <si>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</si>
  <si>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</si>
  <si>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</si>
  <si>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</si>
  <si>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</si>
  <si>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</si>
  <si>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</si>
  <si>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</si>
  <si>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</si>
  <si>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</si>
  <si>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</si>
  <si>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</si>
  <si>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</si>
  <si>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</si>
  <si>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</si>
  <si>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</si>
  <si>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</si>
  <si>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</si>
  <si>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</si>
  <si>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</si>
  <si>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</si>
  <si>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</si>
  <si>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</si>
  <si>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</si>
  <si>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</si>
  <si>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</si>
  <si>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</si>
  <si>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</si>
  <si>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</si>
  <si>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</si>
  <si>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</si>
  <si>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</si>
  <si>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</si>
  <si>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</si>
  <si>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</si>
  <si>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</si>
  <si>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</si>
  <si>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</si>
  <si>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</si>
  <si>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</si>
  <si>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</si>
  <si>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</si>
  <si>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</si>
  <si>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</si>
  <si>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</si>
  <si>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</si>
  <si>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</si>
  <si>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</si>
  <si>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</si>
  <si>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</si>
  <si>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</si>
  <si>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</si>
  <si>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</si>
  <si>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</si>
  <si>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</si>
  <si>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</si>
  <si>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</si>
  <si>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</si>
  <si>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</si>
  <si>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</si>
  <si>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</si>
  <si>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</si>
  <si>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</si>
  <si>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</si>
  <si>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</si>
  <si>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</si>
  <si>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</si>
  <si>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</si>
  <si>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</si>
  <si>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</si>
  <si>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</si>
  <si>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</si>
  <si>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</si>
  <si>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</si>
  <si>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</si>
  <si>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</si>
  <si>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</si>
  <si>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</si>
  <si>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</si>
  <si>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</si>
  <si>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</si>
  <si>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</si>
  <si>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</si>
  <si>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</si>
  <si>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</si>
  <si>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</si>
  <si>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</si>
  <si>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</si>
  <si>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</si>
  <si>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</si>
  <si>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</si>
  <si>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</si>
  <si>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</si>
  <si>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</si>
  <si>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</si>
  <si>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</si>
  <si>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</si>
  <si>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</si>
  <si>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</si>
  <si>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</si>
  <si>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</si>
  <si>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</si>
  <si>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</si>
  <si>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</si>
  <si>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</si>
  <si>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</si>
  <si>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</si>
  <si>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</si>
  <si>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</si>
  <si>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</si>
  <si>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</si>
  <si>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</si>
  <si>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</si>
  <si>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</si>
  <si>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</si>
  <si>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</si>
  <si>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</si>
  <si>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</si>
  <si>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</si>
  <si>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</si>
  <si>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</si>
  <si>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</si>
  <si>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</si>
  <si>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</si>
  <si>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</si>
  <si>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</si>
  <si>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</si>
  <si>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</si>
  <si>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</si>
  <si>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</si>
  <si>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</si>
  <si>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</si>
  <si>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</si>
  <si>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</si>
  <si>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</si>
  <si>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</si>
  <si>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</si>
  <si>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</si>
  <si>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</si>
  <si>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</si>
  <si>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</si>
  <si>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</si>
  <si>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</si>
  <si>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</si>
  <si>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</si>
  <si>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</si>
  <si>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</si>
  <si>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</si>
  <si>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</si>
  <si>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</si>
  <si>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</si>
  <si>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</si>
  <si>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</si>
  <si>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</si>
  <si>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</si>
  <si>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</si>
  <si>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</si>
  <si>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</si>
  <si>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</si>
  <si>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</si>
  <si>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</si>
  <si>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</si>
  <si>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</si>
  <si>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</si>
  <si>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</si>
  <si>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</si>
  <si>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</si>
  <si>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</si>
  <si>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</si>
  <si>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</si>
  <si>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</si>
  <si>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</si>
  <si>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</si>
  <si>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</si>
  <si>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</si>
  <si>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</si>
  <si>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</si>
  <si>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</si>
  <si>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</si>
  <si>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</si>
  <si>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</si>
  <si>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</si>
  <si>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</si>
  <si>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</si>
  <si>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</si>
  <si>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</si>
  <si>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</si>
  <si>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</si>
  <si>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</si>
  <si>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</si>
  <si>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</si>
  <si>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</si>
  <si>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</si>
  <si>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</si>
  <si>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</si>
  <si>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</si>
  <si>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</si>
  <si>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</si>
  <si>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</si>
  <si>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</si>
  <si>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</si>
  <si>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</si>
  <si>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</si>
  <si>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</si>
  <si>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</si>
  <si>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</si>
  <si>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</si>
  <si>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</si>
  <si>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</si>
  <si>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</si>
  <si>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</si>
  <si>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</si>
  <si>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</si>
  <si>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</si>
  <si>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</si>
  <si>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</si>
  <si>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</si>
  <si>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</si>
  <si>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</si>
  <si>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</si>
  <si>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</si>
  <si>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</si>
  <si>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</si>
  <si>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</si>
  <si>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</si>
  <si>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</si>
  <si>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</si>
  <si>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</si>
  <si>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</si>
  <si>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</si>
  <si>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</si>
  <si>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</si>
  <si>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</si>
  <si>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</si>
  <si>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</si>
  <si>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</si>
  <si>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</si>
  <si>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</si>
  <si>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</si>
  <si>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</si>
  <si>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</si>
  <si>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</si>
  <si>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</si>
  <si>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</si>
  <si>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</si>
  <si>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</si>
  <si>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</si>
  <si>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</si>
  <si>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</si>
  <si>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</si>
  <si>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</si>
  <si>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</si>
  <si>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</si>
  <si>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</si>
  <si>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</si>
  <si>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</si>
  <si>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</si>
  <si>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</si>
  <si>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</si>
  <si>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</si>
  <si>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</si>
  <si>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</si>
  <si>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</si>
  <si>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</si>
  <si>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</si>
  <si>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</si>
  <si>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</si>
  <si>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</si>
  <si>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</si>
  <si>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</si>
  <si>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</si>
  <si>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</si>
  <si>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</si>
  <si>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</si>
  <si>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</si>
  <si>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</si>
  <si>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</si>
  <si>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</si>
  <si>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</si>
  <si>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</si>
  <si>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</si>
  <si>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</si>
  <si>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</si>
  <si>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</si>
  <si>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</si>
  <si>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</si>
  <si>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</si>
  <si>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</si>
  <si>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</si>
  <si>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</si>
  <si>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</si>
  <si>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</si>
  <si>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</si>
  <si>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</si>
  <si>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</si>
  <si>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</si>
  <si>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</si>
  <si>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</si>
  <si>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</si>
  <si>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</si>
  <si>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</si>
  <si>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</si>
  <si>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</si>
  <si>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</si>
  <si>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</si>
  <si>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</si>
  <si>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</si>
  <si>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</si>
  <si>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</si>
  <si>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</si>
  <si>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</si>
  <si>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</si>
  <si>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</si>
  <si>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</si>
  <si>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</si>
  <si>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</si>
  <si>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</si>
  <si>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</si>
  <si>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</si>
  <si>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</si>
  <si>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</si>
  <si>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</si>
  <si>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</si>
  <si>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</si>
  <si>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</si>
  <si>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</si>
  <si>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</si>
  <si>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</si>
  <si>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</si>
  <si>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</si>
  <si>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</si>
  <si>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</si>
  <si>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</si>
  <si>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</si>
  <si>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</si>
  <si>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</si>
  <si>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</si>
  <si>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</si>
  <si>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</si>
  <si>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</si>
  <si>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</si>
  <si>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</si>
  <si>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</si>
  <si>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</si>
  <si>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</si>
  <si>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</si>
  <si>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</si>
  <si>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</si>
  <si>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</si>
  <si>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</si>
  <si>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</si>
  <si>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</si>
  <si>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</si>
  <si>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</si>
  <si>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</si>
  <si>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</si>
  <si>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</si>
  <si>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</si>
  <si>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</si>
  <si>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</si>
  <si>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</si>
  <si>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</si>
  <si>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</si>
  <si>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</si>
  <si>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</si>
  <si>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</si>
  <si>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</si>
  <si>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</si>
  <si>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</si>
  <si>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</si>
  <si>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</si>
  <si>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</si>
  <si>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</si>
  <si>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</si>
  <si>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</si>
  <si>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</si>
  <si>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</si>
  <si>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</si>
  <si>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</si>
  <si>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</si>
  <si>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</si>
  <si>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</si>
  <si>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</si>
  <si>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</si>
  <si>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</si>
  <si>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</si>
  <si>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</si>
  <si>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</si>
  <si>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</si>
  <si>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</si>
  <si>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</si>
  <si>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</si>
  <si>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</si>
  <si>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</si>
  <si>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</si>
  <si>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</si>
  <si>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</si>
  <si>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</si>
  <si>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</si>
  <si>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</si>
  <si>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</si>
  <si>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</si>
  <si>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</si>
  <si>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</si>
  <si>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</si>
  <si>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</si>
  <si>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</si>
  <si>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</si>
  <si>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</si>
  <si>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</si>
  <si>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</si>
  <si>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</si>
  <si>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</si>
  <si>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</si>
  <si>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</si>
  <si>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</si>
  <si>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</si>
  <si>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</si>
  <si>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</si>
  <si>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</si>
  <si>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</si>
  <si>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</si>
  <si>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</si>
  <si>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</si>
  <si>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</si>
  <si>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</si>
  <si>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</si>
  <si>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</si>
  <si>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</si>
  <si>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</si>
  <si>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</si>
  <si>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</si>
  <si>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</si>
  <si>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</si>
  <si>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</si>
  <si>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</si>
  <si>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</si>
  <si>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</si>
  <si>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</si>
  <si>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</si>
  <si>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</si>
  <si>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</si>
  <si>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</si>
  <si>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</si>
  <si>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</si>
  <si>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</si>
  <si>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</si>
  <si>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</si>
  <si>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</si>
  <si>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</si>
  <si>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</si>
  <si>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</si>
  <si>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</si>
  <si>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</si>
  <si>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</si>
  <si>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</si>
  <si>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</si>
  <si>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</si>
  <si>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</si>
  <si>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</si>
  <si>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</si>
  <si>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</si>
  <si>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</si>
  <si>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</si>
  <si>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</si>
  <si>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</si>
  <si>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</si>
  <si>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</si>
  <si>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</si>
  <si>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</si>
  <si>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</si>
  <si>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</si>
  <si>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</si>
  <si>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</si>
  <si>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</si>
  <si>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</si>
  <si>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</si>
  <si>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</si>
  <si>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</si>
  <si>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</si>
  <si>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</si>
  <si>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</si>
  <si>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</si>
  <si>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</si>
  <si>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</si>
  <si>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</si>
  <si>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</si>
  <si>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</si>
  <si>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</si>
  <si>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</si>
  <si>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</si>
  <si>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</si>
  <si>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</si>
  <si>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</si>
  <si>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</si>
  <si>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</si>
  <si>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</si>
  <si>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</si>
  <si>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</si>
  <si>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</si>
  <si>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</si>
  <si>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</si>
  <si>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</si>
  <si>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</si>
  <si>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</si>
  <si>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</si>
  <si>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</si>
  <si>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</si>
  <si>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</si>
  <si>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</si>
  <si>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</si>
  <si>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</si>
  <si>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</si>
  <si>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</si>
  <si>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</si>
  <si>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</si>
  <si>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</si>
  <si>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</si>
  <si>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</si>
  <si>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</si>
  <si>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</si>
  <si>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</si>
  <si>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</si>
  <si>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</si>
  <si>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</si>
  <si>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</si>
  <si>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</si>
  <si>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</si>
  <si>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</si>
  <si>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</si>
  <si>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</si>
  <si>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</si>
  <si>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</si>
  <si>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</si>
  <si>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</si>
  <si>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</si>
  <si>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</si>
  <si>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</si>
  <si>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</si>
  <si>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</si>
  <si>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</si>
  <si>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</si>
  <si>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</si>
  <si>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</si>
  <si>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</si>
  <si>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</si>
  <si>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</si>
  <si>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</si>
  <si>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</si>
  <si>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</si>
  <si>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</si>
  <si>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</si>
  <si>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</si>
  <si>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</si>
  <si>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</si>
  <si>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</si>
  <si>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</si>
  <si>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</si>
  <si>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</si>
  <si>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</si>
  <si>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</si>
  <si>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</si>
  <si>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</si>
  <si>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</si>
  <si>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</si>
  <si>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</si>
  <si>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</si>
  <si>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</si>
  <si>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</si>
  <si>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</si>
  <si>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</si>
  <si>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</si>
  <si>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</si>
  <si>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</si>
  <si>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</si>
  <si>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</si>
  <si>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</si>
  <si>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</si>
  <si>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</si>
  <si>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</si>
  <si>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</si>
  <si>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</si>
  <si>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</si>
  <si>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</si>
  <si>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</si>
  <si>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</si>
  <si>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</si>
  <si>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</si>
  <si>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</si>
  <si>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</si>
  <si>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</si>
  <si>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</si>
  <si>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</si>
  <si>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</si>
  <si>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</si>
  <si>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</si>
  <si>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</si>
  <si>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</si>
  <si>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</si>
  <si>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</si>
  <si>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</si>
  <si>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</si>
  <si>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</si>
  <si>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</si>
  <si>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</si>
  <si>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</si>
  <si>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</si>
  <si>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</si>
  <si>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</si>
  <si>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</si>
  <si>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</si>
  <si>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</si>
  <si>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</si>
  <si>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</si>
  <si>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</si>
  <si>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</si>
  <si>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</si>
  <si>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</si>
  <si>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</si>
  <si>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</si>
  <si>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</si>
  <si>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</si>
  <si>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</si>
  <si>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</si>
  <si>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</si>
  <si>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</si>
  <si>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</si>
  <si>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</si>
  <si>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</si>
  <si>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</si>
  <si>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</si>
  <si>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</si>
  <si>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</si>
  <si>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</si>
  <si>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</si>
  <si>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</si>
  <si>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</si>
  <si>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</si>
  <si>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</si>
  <si>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</si>
  <si>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</si>
  <si>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</si>
  <si>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</si>
  <si>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</si>
  <si>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</si>
  <si>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</si>
  <si>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</si>
  <si>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</si>
  <si>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</si>
  <si>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</si>
  <si>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</si>
  <si>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</si>
  <si>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</si>
  <si>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</si>
  <si>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</si>
  <si>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</si>
  <si>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</si>
  <si>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</si>
  <si>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</si>
  <si>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</si>
  <si>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</si>
  <si>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</si>
  <si>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</si>
  <si>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</si>
  <si>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</si>
  <si>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</si>
  <si>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</si>
  <si>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</si>
  <si>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</si>
  <si>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</si>
  <si>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</si>
  <si>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</si>
  <si>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</si>
  <si>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</si>
  <si>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</si>
  <si>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</si>
  <si>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</si>
  <si>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</si>
  <si>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</si>
  <si>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</si>
  <si>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</si>
  <si>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</si>
  <si>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</si>
  <si>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</si>
  <si>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</si>
  <si>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</si>
  <si>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</si>
  <si>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</si>
  <si>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</si>
  <si>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</si>
  <si>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</si>
  <si>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</si>
  <si>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</si>
  <si>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</si>
  <si>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</si>
  <si>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</si>
  <si>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</si>
  <si>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</si>
  <si>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</si>
  <si>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</si>
  <si>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</si>
  <si>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</si>
  <si>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</si>
  <si>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</si>
  <si>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</si>
  <si>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</si>
  <si>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</si>
  <si>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</si>
  <si>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</si>
  <si>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</si>
  <si>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</si>
  <si>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</si>
  <si>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</si>
  <si>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</si>
  <si>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</si>
  <si>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</si>
  <si>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</si>
  <si>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</si>
  <si>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</si>
  <si>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</si>
  <si>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</si>
  <si>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</si>
  <si>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</si>
  <si>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</si>
  <si>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</si>
  <si>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</si>
  <si>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</si>
  <si>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</si>
  <si>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</si>
  <si>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</si>
  <si>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</si>
  <si>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</si>
  <si>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</si>
  <si>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</si>
  <si>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</si>
  <si>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</si>
  <si>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</si>
  <si>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</si>
  <si>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</si>
  <si>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</si>
  <si>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</si>
  <si>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</si>
  <si>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</si>
  <si>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</si>
  <si>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</si>
  <si>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</si>
  <si>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</si>
  <si>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</si>
  <si>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</si>
  <si>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</si>
  <si>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</si>
  <si>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</si>
  <si>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</si>
  <si>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</si>
  <si>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</si>
  <si>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</si>
  <si>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</si>
  <si>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</si>
  <si>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</si>
  <si>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</si>
  <si>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</si>
  <si>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</si>
  <si>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</si>
  <si>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</si>
  <si>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</si>
  <si>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</si>
  <si>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</si>
  <si>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</si>
  <si>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</si>
  <si>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</si>
  <si>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</si>
  <si>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</si>
  <si>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</si>
  <si>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</si>
  <si>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</si>
  <si>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</si>
  <si>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</si>
  <si>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</si>
  <si>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</si>
  <si>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</si>
  <si>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</si>
  <si>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</si>
  <si>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</si>
  <si>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</si>
  <si>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</si>
  <si>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</si>
  <si>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</si>
  <si>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</si>
  <si>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</si>
  <si>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</si>
  <si>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</si>
  <si>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</si>
  <si>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</si>
  <si>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</si>
  <si>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</si>
  <si>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</si>
  <si>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</si>
  <si>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</si>
  <si>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</si>
  <si>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</si>
  <si>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</si>
  <si>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</si>
  <si>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</si>
  <si>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</si>
  <si>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</si>
  <si>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</si>
  <si>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</si>
  <si>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</si>
  <si>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</si>
  <si>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</si>
  <si>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</si>
  <si>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</si>
  <si>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</si>
  <si>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</si>
  <si>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</si>
  <si>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</si>
  <si>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</si>
  <si>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</si>
  <si>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</si>
  <si>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</si>
  <si>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</si>
  <si>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</si>
  <si>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</si>
  <si>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</si>
  <si>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</si>
  <si>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</si>
  <si>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</si>
  <si>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</si>
  <si>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</si>
  <si>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</si>
  <si>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</si>
  <si>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</si>
  <si>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</si>
  <si>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</si>
  <si>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</si>
  <si>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</si>
  <si>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</si>
  <si>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</si>
  <si>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</si>
  <si>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</si>
  <si>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</si>
  <si>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</si>
  <si>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</si>
  <si>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</si>
  <si>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</si>
  <si>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</si>
  <si>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</si>
  <si>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</si>
  <si>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</si>
  <si>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</si>
  <si>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</si>
  <si>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</si>
  <si>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</si>
  <si>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</si>
  <si>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</si>
  <si>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</si>
  <si>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</si>
  <si>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</si>
  <si>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</si>
  <si>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</si>
  <si>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</si>
  <si>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</si>
  <si>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</si>
  <si>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</si>
  <si>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</si>
  <si>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</si>
  <si>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</si>
  <si>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</si>
  <si>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</si>
  <si>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</si>
  <si>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</si>
  <si>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</si>
  <si>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</si>
  <si>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</si>
  <si>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</si>
  <si>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</si>
  <si>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</si>
  <si>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</si>
  <si>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</si>
  <si>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</si>
  <si>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</si>
  <si>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</si>
  <si>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</si>
  <si>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</si>
  <si>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</si>
  <si>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</si>
  <si>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</si>
  <si>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</si>
  <si>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</si>
  <si>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</si>
  <si>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</si>
  <si>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</si>
  <si>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</si>
  <si>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</si>
  <si>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</si>
  <si>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</si>
  <si>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</si>
  <si>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</si>
  <si>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</si>
  <si>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</si>
  <si>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</si>
  <si>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</si>
  <si>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</si>
  <si>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</si>
  <si>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</si>
  <si>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</si>
  <si>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</si>
  <si>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</si>
  <si>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</si>
  <si>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</si>
  <si>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</si>
  <si>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</si>
  <si>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</si>
  <si>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</si>
  <si>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</si>
  <si>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</si>
  <si>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</si>
  <si>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</si>
  <si>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</si>
  <si>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</si>
  <si>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</si>
  <si>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</si>
  <si>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</si>
  <si>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</si>
  <si>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</si>
  <si>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</si>
  <si>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</si>
  <si>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</si>
  <si>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</si>
  <si>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</si>
  <si>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</si>
  <si>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</si>
  <si>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</si>
  <si>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</si>
  <si>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</si>
  <si>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</si>
  <si>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</si>
  <si>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</si>
  <si>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</si>
  <si>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</si>
  <si>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</si>
  <si>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</si>
  <si>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</si>
  <si>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</si>
  <si>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</si>
  <si>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</si>
  <si>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</si>
  <si>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</si>
  <si>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</si>
  <si>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</si>
  <si>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</si>
  <si>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</si>
  <si>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</si>
  <si>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</si>
  <si>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</si>
  <si>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</si>
  <si>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</si>
  <si>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</si>
  <si>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</si>
  <si>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</si>
  <si>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</si>
  <si>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</si>
  <si>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</si>
  <si>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</si>
  <si>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</si>
  <si>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</si>
  <si>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</si>
  <si>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</si>
  <si>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</si>
  <si>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</si>
  <si>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</si>
  <si>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</si>
  <si>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</si>
  <si>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</si>
  <si>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</si>
  <si>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</si>
  <si>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</si>
  <si>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</si>
  <si>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</si>
  <si>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</si>
  <si>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</si>
  <si>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</si>
  <si>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</si>
  <si>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</si>
  <si>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</si>
  <si>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</si>
  <si>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</si>
  <si>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</si>
  <si>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</si>
  <si>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</si>
  <si>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</si>
  <si>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</si>
  <si>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</si>
  <si>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</si>
  <si>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</si>
  <si>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</si>
  <si>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</si>
  <si>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</si>
  <si>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</si>
  <si>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</si>
  <si>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</si>
  <si>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</si>
  <si>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</si>
  <si>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</si>
  <si>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</si>
  <si>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</si>
  <si>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</si>
  <si>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</si>
  <si>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</si>
  <si>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</si>
  <si>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</si>
  <si>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</si>
  <si>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</si>
  <si>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</si>
  <si>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</si>
  <si>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</si>
  <si>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</si>
  <si>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</si>
  <si>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</si>
  <si>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</si>
  <si>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</si>
  <si>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</si>
  <si>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</si>
  <si>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</si>
  <si>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</si>
  <si>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</si>
  <si>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</si>
  <si>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</si>
  <si>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</si>
  <si>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</si>
  <si>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</si>
  <si>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</si>
  <si>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</si>
  <si>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</si>
  <si>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</si>
  <si>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</si>
  <si>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</si>
  <si>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</si>
  <si>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</si>
  <si>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</si>
  <si>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</si>
  <si>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</si>
  <si>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</si>
  <si>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</si>
  <si>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</si>
  <si>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</si>
  <si>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</si>
  <si>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</si>
  <si>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</si>
  <si>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</si>
  <si>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</si>
  <si>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</si>
  <si>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</si>
  <si>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</si>
  <si>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</si>
  <si>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</si>
  <si>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</si>
  <si>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</si>
  <si>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</si>
  <si>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</si>
  <si>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</si>
  <si>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</si>
  <si>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</si>
  <si>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</si>
  <si>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</si>
  <si>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</si>
  <si>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</si>
  <si>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</si>
  <si>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</si>
  <si>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</si>
  <si>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</si>
  <si>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</si>
  <si>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</si>
  <si>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</si>
  <si>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</si>
  <si>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</si>
  <si>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</si>
  <si>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</si>
  <si>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</si>
  <si>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</si>
  <si>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</si>
  <si>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</si>
  <si>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</si>
  <si>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</si>
  <si>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</si>
  <si>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</si>
  <si>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</si>
  <si>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</si>
  <si>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</si>
  <si>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</si>
  <si>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</si>
  <si>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</si>
  <si>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</si>
  <si>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</si>
  <si>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</si>
  <si>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</si>
  <si>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</si>
  <si>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</si>
  <si>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</si>
  <si>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</si>
  <si>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</si>
  <si>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</si>
  <si>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</si>
  <si>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</si>
  <si>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</si>
  <si>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</si>
  <si>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</si>
  <si>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</si>
  <si>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</si>
  <si>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</si>
  <si>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</si>
  <si>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</si>
  <si>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</si>
  <si>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</si>
  <si>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</si>
  <si>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</si>
  <si>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</si>
  <si>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</si>
  <si>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</si>
  <si>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</si>
  <si>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</si>
  <si>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</si>
  <si>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</si>
  <si>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</si>
  <si>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</si>
  <si>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</si>
  <si>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</si>
  <si>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</si>
  <si>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</si>
  <si>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</si>
  <si>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</si>
  <si>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</si>
  <si>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</si>
  <si>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</si>
  <si>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</si>
  <si>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</si>
  <si>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</si>
  <si>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</si>
  <si>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</si>
  <si>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</si>
  <si>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</si>
  <si>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</si>
  <si>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</si>
  <si>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</si>
  <si>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</si>
  <si>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</si>
  <si>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</si>
  <si>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</si>
  <si>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</si>
  <si>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</si>
  <si>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</si>
  <si>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</si>
  <si>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</si>
  <si>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</si>
  <si>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</si>
  <si>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</si>
  <si>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</si>
  <si>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</si>
  <si>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</si>
  <si>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</si>
  <si>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</si>
  <si>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</si>
  <si>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</si>
  <si>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</si>
  <si>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</si>
  <si>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</si>
  <si>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</si>
  <si>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</si>
  <si>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</si>
  <si>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</si>
  <si>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</si>
  <si>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</si>
  <si>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</si>
  <si>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</si>
  <si>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</si>
  <si>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</si>
  <si>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</si>
  <si>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</si>
  <si>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</si>
  <si>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</si>
  <si>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</si>
  <si>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</si>
  <si>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</si>
  <si>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</si>
  <si>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</si>
  <si>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</si>
  <si>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</si>
  <si>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</si>
  <si>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</si>
  <si>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</si>
  <si>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</si>
  <si>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</si>
  <si>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</si>
  <si>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</si>
  <si>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</si>
  <si>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</si>
  <si>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</si>
  <si>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</si>
  <si>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</si>
  <si>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</si>
  <si>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</si>
  <si>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</si>
  <si>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</si>
  <si>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</si>
  <si>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</si>
  <si>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</si>
  <si>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</si>
  <si>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</si>
  <si>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</si>
  <si>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</si>
  <si>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</si>
  <si>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</si>
  <si>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</si>
  <si>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</si>
  <si>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</si>
  <si>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</si>
  <si>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</si>
  <si>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</si>
  <si>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</si>
  <si>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</si>
  <si>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</si>
  <si>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</si>
  <si>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</si>
  <si>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</si>
  <si>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</si>
  <si>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</si>
  <si>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</si>
  <si>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</si>
  <si>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</si>
  <si>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</si>
  <si>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</si>
  <si>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</si>
  <si>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</si>
  <si>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</si>
  <si>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</si>
  <si>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</si>
  <si>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</si>
  <si>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</si>
  <si>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</si>
  <si>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</si>
  <si>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</si>
  <si>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</si>
  <si>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</si>
  <si>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</si>
  <si>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</si>
  <si>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</si>
  <si>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</si>
  <si>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</si>
  <si>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</si>
  <si>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</si>
  <si>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</si>
  <si>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</si>
  <si>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</si>
  <si>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</si>
  <si>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</si>
  <si>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</si>
  <si>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</si>
  <si>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</si>
  <si>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</si>
  <si>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</si>
  <si>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</si>
  <si>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</si>
  <si>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</si>
  <si>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</si>
  <si>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</si>
  <si>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</si>
  <si>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</si>
  <si>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</si>
  <si>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</si>
  <si>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</si>
  <si>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</si>
  <si>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</si>
  <si>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</si>
  <si>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</si>
  <si>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</si>
  <si>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</si>
  <si>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</si>
  <si>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</si>
  <si>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</si>
  <si>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</si>
  <si>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</si>
  <si>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</si>
  <si>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</si>
  <si>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</si>
  <si>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</si>
  <si>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</si>
  <si>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</si>
  <si>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</si>
  <si>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</si>
  <si>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</si>
  <si>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</si>
  <si>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</si>
  <si>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</si>
  <si>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</si>
  <si>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</si>
  <si>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</si>
  <si>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</si>
  <si>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</si>
  <si>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</si>
  <si>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</si>
  <si>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</si>
  <si>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</si>
  <si>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</si>
  <si>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</si>
  <si>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</si>
  <si>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</si>
  <si>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</si>
  <si>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</si>
  <si>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</si>
  <si>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</si>
  <si>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</si>
  <si>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</si>
  <si>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</si>
  <si>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</si>
  <si>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</si>
  <si>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</si>
  <si>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</si>
  <si>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</si>
  <si>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</si>
  <si>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</si>
  <si>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</si>
  <si>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</si>
  <si>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</si>
  <si>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</si>
  <si>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</si>
  <si>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</si>
  <si>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</si>
  <si>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</si>
  <si>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</si>
  <si>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</si>
  <si>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</si>
  <si>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</si>
  <si>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</si>
  <si>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</si>
  <si>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</si>
  <si>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</si>
  <si>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</si>
  <si>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</si>
  <si>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</si>
  <si>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</si>
  <si>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</si>
  <si>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</si>
  <si>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</si>
  <si>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</si>
  <si>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</si>
  <si>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</si>
  <si>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</si>
  <si>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</si>
  <si>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</si>
  <si>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</si>
  <si>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</si>
  <si>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</si>
  <si>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</si>
  <si>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</si>
  <si>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</si>
  <si>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</si>
  <si>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</si>
  <si>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</si>
  <si>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</si>
  <si>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</si>
  <si>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</si>
  <si>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</si>
  <si>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</si>
  <si>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</si>
  <si>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</si>
  <si>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</si>
  <si>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</si>
  <si>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</si>
  <si>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</si>
  <si>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</si>
  <si>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</si>
  <si>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</si>
  <si>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</si>
  <si>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</si>
  <si>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</si>
  <si>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</si>
  <si>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</si>
  <si>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</si>
  <si>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</si>
  <si>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</si>
  <si>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</si>
  <si>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</si>
  <si>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</si>
  <si>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</si>
  <si>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</si>
  <si>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</si>
  <si>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</si>
  <si>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</si>
  <si>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</si>
  <si>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</si>
  <si>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</si>
  <si>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</si>
  <si>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</si>
  <si>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</si>
  <si>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</si>
  <si>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</si>
  <si>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</si>
  <si>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</si>
  <si>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</si>
  <si>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</si>
  <si>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</si>
  <si>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</si>
  <si>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</si>
  <si>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</si>
  <si>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</si>
  <si>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</si>
  <si>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</si>
  <si>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</si>
  <si>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</si>
  <si>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</si>
  <si>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</si>
  <si>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</si>
  <si>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</si>
  <si>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</si>
  <si>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</si>
  <si>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</si>
  <si>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</si>
  <si>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</si>
  <si>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</si>
  <si>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</si>
  <si>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</si>
  <si>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</si>
  <si>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</si>
  <si>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</si>
  <si>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</si>
  <si>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</si>
  <si>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</si>
  <si>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</si>
  <si>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</si>
  <si>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</si>
  <si>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</si>
  <si>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</si>
  <si>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</si>
  <si>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</si>
  <si>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</si>
  <si>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</si>
  <si>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</si>
  <si>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</si>
  <si>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</si>
  <si>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</si>
  <si>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</si>
  <si>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</si>
  <si>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</si>
  <si>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</si>
  <si>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</si>
  <si>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</si>
  <si>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</si>
  <si>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</si>
  <si>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</si>
  <si>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</si>
  <si>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</si>
  <si>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</si>
  <si>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</si>
  <si>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</si>
  <si>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</si>
  <si>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</si>
  <si>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</si>
  <si>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</si>
  <si>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</si>
  <si>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</si>
  <si>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</si>
  <si>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</si>
  <si>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</si>
  <si>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</si>
  <si>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</si>
  <si>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</si>
  <si>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</si>
  <si>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</si>
  <si>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</si>
  <si>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</si>
  <si>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</si>
  <si>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</si>
  <si>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</si>
  <si>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</si>
  <si>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</si>
  <si>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</si>
  <si>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</si>
  <si>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</si>
  <si>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</si>
  <si>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</si>
  <si>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</si>
  <si>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</si>
  <si>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</si>
  <si>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</si>
  <si>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</si>
  <si>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</si>
  <si>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</si>
  <si>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</si>
  <si>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</si>
  <si>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</si>
  <si>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</si>
  <si>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</si>
  <si>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</si>
  <si>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</si>
  <si>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</si>
  <si>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</si>
  <si>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</si>
  <si>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</si>
  <si>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</si>
  <si>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</si>
  <si>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</si>
  <si>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</si>
  <si>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</si>
  <si>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</si>
  <si>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</si>
  <si>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</si>
  <si>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</si>
  <si>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</si>
  <si>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</si>
  <si>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</si>
  <si>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</si>
  <si>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</si>
  <si>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</si>
  <si>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</si>
  <si>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</si>
  <si>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</si>
  <si>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</si>
  <si>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</si>
  <si>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</si>
  <si>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</si>
  <si>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</si>
  <si>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</si>
  <si>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</si>
  <si>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</si>
  <si>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</si>
  <si>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</si>
  <si>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</si>
  <si>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</si>
  <si>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</si>
  <si>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</si>
  <si>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</si>
  <si>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</si>
  <si>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</si>
  <si>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</si>
  <si>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</si>
  <si>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</si>
  <si>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</si>
  <si>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</si>
  <si>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</si>
  <si>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</si>
  <si>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</si>
  <si>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</si>
  <si>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</si>
  <si>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</si>
  <si>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</si>
  <si>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</si>
  <si>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</si>
  <si>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</si>
  <si>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</si>
  <si>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</si>
  <si>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</si>
  <si>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</si>
  <si>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</si>
  <si>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</si>
  <si>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</si>
  <si>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</si>
  <si>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</si>
  <si>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</si>
  <si>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</si>
  <si>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</si>
  <si>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</si>
  <si>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</si>
  <si>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</si>
  <si>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</si>
  <si>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</si>
  <si>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</si>
  <si>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</si>
  <si>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</si>
  <si>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</si>
  <si>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</si>
  <si>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</si>
  <si>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</si>
  <si>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</si>
  <si>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</si>
  <si>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</si>
  <si>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</si>
  <si>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</si>
  <si>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</si>
  <si>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</si>
  <si>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</si>
  <si>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</si>
  <si>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</si>
  <si>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</si>
  <si>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</si>
  <si>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</si>
  <si>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</si>
  <si>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</si>
  <si>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</si>
  <si>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</si>
  <si>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</si>
  <si>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</si>
  <si>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</si>
  <si>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</si>
  <si>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</si>
  <si>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</si>
  <si>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</si>
  <si>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</si>
  <si>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</si>
  <si>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</si>
  <si>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</si>
  <si>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</si>
  <si>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</si>
  <si>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</si>
  <si>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</si>
  <si>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</si>
  <si>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</si>
  <si>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</si>
  <si>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</si>
  <si>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</si>
  <si>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</si>
  <si>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</si>
  <si>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</si>
  <si>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</si>
  <si>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</si>
  <si>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</si>
  <si>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</si>
  <si>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</si>
  <si>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</si>
  <si>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</si>
  <si>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</si>
  <si>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</si>
  <si>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</si>
  <si>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</si>
  <si>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</si>
  <si>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</si>
  <si>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</si>
  <si>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</si>
  <si>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</si>
  <si>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</si>
  <si>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</si>
  <si>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</si>
  <si>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</si>
  <si>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</si>
  <si>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</si>
  <si>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</si>
  <si>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</si>
  <si>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</si>
  <si>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</si>
  <si>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</si>
  <si>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</si>
  <si>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</si>
  <si>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</si>
  <si>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</si>
  <si>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</si>
  <si>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</si>
  <si>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</si>
  <si>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</si>
  <si>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</si>
  <si>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</si>
  <si>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</si>
  <si>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</si>
  <si>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</si>
  <si>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</si>
  <si>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</si>
  <si>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</si>
  <si>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</si>
  <si>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</si>
  <si>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</si>
  <si>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</si>
  <si>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</si>
  <si>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</si>
  <si>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</si>
  <si>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</si>
  <si>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</si>
  <si>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</si>
  <si>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</si>
  <si>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</si>
  <si>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</si>
  <si>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</si>
  <si>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</si>
  <si>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</si>
  <si>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</si>
  <si>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</si>
  <si>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</si>
  <si>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</si>
  <si>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</si>
  <si>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</si>
  <si>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</si>
  <si>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</si>
  <si>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</si>
  <si>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</si>
  <si>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</si>
  <si>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</si>
  <si>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</si>
  <si>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</si>
  <si>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</si>
  <si>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</si>
  <si>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</si>
  <si>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</si>
  <si>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</si>
  <si>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</si>
  <si>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</si>
  <si>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</si>
  <si>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</si>
  <si>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</si>
  <si>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</si>
  <si>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</si>
  <si>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</si>
  <si>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</si>
  <si>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</si>
  <si>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</si>
  <si>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</si>
  <si>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</si>
  <si>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</si>
  <si>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</si>
  <si>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</si>
  <si>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</si>
  <si>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</si>
  <si>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</si>
  <si>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</si>
  <si>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</si>
  <si>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</si>
  <si>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</si>
  <si>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</si>
  <si>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</si>
  <si>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</si>
  <si>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</si>
  <si>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</si>
  <si>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</si>
  <si>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</si>
  <si>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</si>
  <si>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</si>
  <si>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</si>
  <si>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</si>
  <si>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</si>
  <si>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</si>
  <si>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</si>
  <si>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</si>
  <si>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</si>
  <si>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</si>
  <si>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</si>
  <si>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</si>
  <si>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</si>
  <si>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</si>
  <si>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</si>
  <si>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</si>
  <si>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</si>
  <si>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</si>
  <si>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</si>
  <si>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</si>
  <si>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</si>
  <si>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</si>
  <si>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</si>
  <si>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</si>
  <si>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</si>
  <si>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</si>
  <si>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</si>
  <si>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</si>
  <si>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</si>
  <si>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</si>
  <si>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</si>
  <si>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</si>
  <si>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</si>
  <si>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</si>
  <si>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</si>
  <si>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</si>
  <si>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</si>
  <si>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</si>
  <si>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</si>
  <si>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</si>
  <si>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</si>
  <si>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</si>
  <si>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</si>
  <si>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</si>
  <si>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</si>
  <si>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</si>
  <si>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</si>
  <si>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</si>
  <si>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</si>
  <si>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</si>
  <si>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</si>
  <si>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</si>
  <si>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</si>
  <si>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</si>
  <si>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</si>
  <si>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</si>
  <si>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</si>
  <si>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</si>
  <si>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</si>
  <si>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</si>
  <si>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</si>
  <si>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</si>
  <si>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</si>
  <si>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</si>
  <si>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</si>
  <si>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</si>
  <si>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</si>
  <si>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</si>
  <si>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</si>
  <si>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</si>
  <si>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</si>
  <si>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</si>
  <si>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</si>
  <si>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</si>
  <si>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</si>
  <si>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</si>
  <si>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</si>
  <si>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</si>
  <si>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</si>
  <si>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</si>
  <si>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</si>
  <si>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</si>
  <si>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</si>
  <si>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</si>
  <si>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</si>
  <si>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</si>
  <si>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</si>
  <si>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</si>
  <si>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</si>
  <si>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</si>
  <si>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</si>
  <si>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</si>
  <si>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</si>
  <si>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</si>
  <si>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</si>
  <si>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</si>
  <si>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</si>
  <si>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</si>
  <si>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</si>
  <si>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</si>
  <si>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</si>
  <si>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</si>
  <si>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</si>
  <si>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</si>
  <si>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</si>
  <si>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</si>
  <si>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</si>
  <si>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</si>
  <si>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</si>
  <si>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</si>
  <si>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</si>
  <si>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</si>
  <si>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</si>
  <si>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</si>
  <si>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</si>
  <si>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</si>
  <si>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</si>
  <si>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</si>
  <si>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</si>
  <si>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</si>
  <si>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</si>
  <si>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</si>
  <si>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</si>
  <si>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</si>
  <si>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</si>
  <si>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</si>
  <si>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</si>
  <si>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</si>
  <si>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</si>
  <si>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</si>
  <si>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</si>
  <si>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</si>
  <si>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</si>
  <si>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</si>
  <si>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</si>
  <si>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</si>
  <si>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</si>
  <si>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</si>
  <si>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</si>
  <si>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</si>
  <si>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</si>
  <si>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</si>
  <si>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</si>
  <si>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</si>
  <si>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</si>
  <si>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</si>
  <si>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</si>
  <si>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</si>
  <si>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</si>
  <si>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</si>
  <si>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</si>
  <si>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</si>
  <si>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</si>
  <si>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</si>
  <si>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</si>
  <si>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</si>
  <si>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</si>
  <si>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</si>
  <si>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</si>
  <si>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</si>
  <si>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</si>
  <si>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</si>
  <si>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</si>
  <si>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</si>
  <si>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</si>
  <si>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</si>
  <si>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</si>
  <si>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</si>
  <si>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</si>
  <si>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</si>
  <si>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</si>
  <si>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</si>
  <si>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</si>
  <si>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</si>
  <si>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</si>
  <si>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</si>
  <si>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</si>
  <si>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</si>
  <si>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</si>
  <si>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</si>
  <si>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</si>
  <si>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</si>
  <si>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</si>
  <si>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</si>
  <si>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</si>
  <si>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</si>
  <si>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</si>
  <si>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</si>
  <si>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</si>
  <si>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</si>
  <si>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</si>
  <si>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</si>
  <si>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</si>
  <si>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</si>
  <si>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</si>
  <si>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</si>
  <si>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</si>
  <si>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</si>
  <si>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</si>
  <si>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</si>
  <si>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</si>
  <si>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</si>
  <si>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</si>
  <si>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</si>
  <si>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</si>
  <si>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</si>
  <si>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</si>
  <si>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</si>
  <si>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</si>
  <si>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</si>
  <si>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</si>
  <si>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</si>
  <si>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</si>
  <si>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</si>
  <si>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</si>
  <si>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</si>
  <si>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</si>
  <si>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</si>
  <si>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</si>
  <si>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</si>
  <si>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</si>
  <si>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</si>
  <si>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</si>
  <si>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</si>
  <si>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</si>
  <si>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</si>
  <si>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</si>
  <si>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</si>
  <si>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</si>
  <si>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</si>
  <si>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</si>
  <si>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</si>
  <si>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</si>
  <si>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</si>
  <si>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</si>
  <si>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</si>
  <si>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</si>
  <si>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</si>
  <si>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</si>
  <si>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</si>
  <si>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</si>
  <si>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</si>
  <si>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</si>
  <si>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</si>
  <si>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</si>
  <si>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</si>
  <si>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</si>
  <si>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</si>
  <si>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</si>
  <si>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</si>
  <si>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</si>
  <si>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</si>
  <si>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</si>
  <si>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</si>
  <si>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</si>
  <si>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</si>
  <si>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</si>
  <si>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</si>
  <si>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</si>
  <si>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</si>
  <si>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</si>
  <si>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</si>
  <si>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</si>
  <si>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</si>
  <si>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</si>
  <si>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</si>
  <si>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</si>
  <si>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</si>
  <si>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</si>
  <si>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</si>
  <si>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</si>
  <si>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</si>
  <si>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</si>
  <si>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</si>
  <si>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</si>
  <si>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</si>
  <si>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</si>
  <si>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</si>
  <si>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</si>
  <si>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</si>
  <si>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</si>
  <si>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</si>
  <si>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</si>
  <si>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</si>
  <si>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</si>
  <si>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</si>
  <si>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</si>
  <si>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</si>
  <si>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</si>
  <si>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</si>
  <si>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</si>
  <si>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</si>
  <si>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</si>
  <si>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</si>
  <si>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</si>
  <si>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</si>
  <si>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</si>
  <si>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</si>
  <si>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</si>
  <si>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</si>
  <si>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</si>
  <si>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</si>
  <si>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</si>
  <si>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</si>
  <si>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</si>
  <si>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</si>
  <si>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</si>
  <si>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</si>
  <si>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</si>
  <si>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</si>
  <si>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</si>
  <si>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</si>
  <si>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</si>
  <si>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</si>
  <si>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</si>
  <si>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</si>
  <si>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</si>
  <si>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</si>
  <si>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</si>
  <si>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</si>
  <si>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</si>
  <si>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</si>
  <si>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</si>
  <si>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</si>
  <si>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</si>
  <si>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</si>
  <si>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</si>
  <si>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</si>
  <si>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</si>
  <si>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</si>
  <si>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</si>
  <si>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</si>
  <si>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</si>
  <si>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</si>
  <si>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</si>
  <si>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</si>
  <si>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</si>
  <si>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</si>
  <si>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</si>
  <si>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</si>
  <si>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</si>
  <si>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</si>
  <si>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</si>
  <si>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</si>
  <si>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</si>
  <si>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</si>
  <si>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</si>
  <si>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</si>
  <si>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</si>
  <si>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</si>
  <si>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</si>
  <si>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</si>
  <si>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</si>
  <si>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</si>
  <si>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</si>
  <si>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</si>
  <si>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</si>
  <si>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</si>
  <si>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</si>
  <si>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</si>
  <si>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</si>
  <si>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</si>
  <si>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</si>
  <si>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</si>
  <si>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</si>
  <si>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</si>
  <si>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</si>
  <si>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</si>
  <si>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</si>
  <si>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</si>
  <si>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</si>
  <si>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</si>
  <si>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</si>
  <si>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</si>
  <si>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</si>
  <si>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</si>
  <si>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</si>
  <si>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</si>
  <si>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</si>
  <si>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</si>
  <si>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</si>
  <si>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</si>
  <si>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</si>
  <si>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</si>
  <si>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</si>
  <si>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</si>
  <si>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</si>
  <si>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</si>
  <si>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</si>
  <si>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</si>
  <si>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</si>
  <si>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</si>
  <si>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</si>
  <si>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</si>
  <si>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</si>
  <si>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</si>
  <si>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</si>
  <si>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</si>
  <si>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</si>
  <si>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</si>
  <si>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</si>
  <si>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</si>
  <si>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</si>
  <si>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</si>
  <si>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</si>
  <si>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</si>
  <si>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</si>
  <si>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</si>
  <si>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</si>
  <si>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</si>
  <si>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</si>
  <si>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</si>
  <si>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</si>
  <si>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</si>
  <si>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</si>
  <si>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</si>
  <si>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</si>
  <si>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</si>
  <si>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</si>
  <si>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</si>
  <si>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</si>
  <si>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</si>
  <si>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</si>
  <si>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</si>
  <si>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</si>
  <si>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</si>
  <si>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</si>
  <si>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</si>
  <si>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</si>
  <si>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</si>
  <si>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</si>
  <si>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</si>
  <si>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</si>
  <si>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</si>
  <si>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</si>
  <si>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</si>
  <si>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</si>
  <si>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</si>
  <si>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</si>
  <si>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</si>
  <si>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</si>
  <si>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</si>
  <si>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</si>
  <si>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</si>
  <si>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</si>
  <si>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</si>
  <si>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</si>
  <si>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</si>
  <si>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</si>
  <si>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</si>
  <si>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</si>
  <si>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</si>
  <si>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</si>
  <si>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</si>
  <si>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</si>
  <si>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</si>
  <si>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</si>
  <si>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</si>
  <si>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</si>
  <si>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</si>
  <si>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</si>
  <si>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</si>
  <si>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</si>
  <si>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</si>
  <si>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</si>
  <si>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</si>
  <si>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</si>
  <si>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</si>
  <si>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</si>
  <si>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</si>
  <si>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</si>
  <si>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</si>
  <si>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</si>
  <si>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</si>
  <si>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</si>
  <si>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</si>
  <si>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</si>
  <si>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</si>
  <si>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</si>
  <si>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</si>
  <si>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</si>
  <si>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</si>
  <si>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</si>
  <si>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</si>
  <si>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</si>
  <si>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</si>
  <si>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</si>
  <si>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</si>
  <si>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</si>
  <si>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</si>
  <si>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</si>
  <si>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</si>
  <si>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</si>
  <si>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</si>
  <si>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</si>
  <si>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</si>
  <si>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</si>
  <si>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</si>
  <si>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</si>
  <si>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</si>
  <si>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</si>
  <si>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</si>
  <si>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</si>
  <si>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</si>
  <si>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</si>
  <si>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</si>
  <si>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</si>
  <si>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</si>
  <si>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</si>
  <si>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</si>
  <si>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</si>
  <si>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</si>
  <si>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</si>
  <si>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</si>
  <si>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</si>
  <si>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</si>
  <si>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</si>
  <si>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</si>
  <si>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</si>
  <si>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</si>
  <si>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</si>
  <si>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</si>
  <si>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</si>
  <si>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</si>
  <si>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</si>
  <si>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</si>
  <si>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</si>
  <si>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</si>
  <si>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</si>
  <si>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</si>
  <si>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</si>
  <si>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</si>
  <si>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</si>
  <si>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</si>
  <si>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</si>
  <si>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</si>
  <si>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</si>
  <si>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</si>
  <si>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</si>
  <si>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</si>
  <si>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</si>
  <si>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</si>
  <si>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</si>
  <si>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</si>
  <si>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</si>
  <si>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</si>
  <si>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</si>
  <si>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</si>
  <si>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</si>
  <si>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</si>
  <si>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</si>
  <si>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</si>
  <si>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</si>
  <si>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</si>
  <si>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</si>
  <si>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</si>
  <si>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</si>
  <si>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</si>
  <si>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</si>
  <si>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</si>
  <si>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</si>
  <si>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</si>
  <si>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</si>
  <si>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</si>
  <si>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</si>
  <si>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</si>
  <si>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</si>
  <si>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</si>
  <si>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</si>
  <si>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</si>
  <si>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</si>
  <si>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</si>
  <si>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</si>
  <si>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</si>
  <si>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</si>
  <si>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</si>
  <si>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</si>
  <si>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</si>
  <si>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</si>
  <si>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</si>
  <si>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</si>
  <si>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</si>
  <si>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</si>
  <si>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</si>
  <si>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</si>
  <si>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</si>
  <si>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</si>
  <si>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</si>
  <si>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</si>
  <si>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</si>
  <si>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</si>
  <si>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</si>
  <si>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</si>
  <si>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</si>
  <si>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</si>
  <si>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</si>
  <si>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</si>
  <si>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</si>
  <si>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</si>
  <si>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</si>
  <si>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</si>
  <si>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</si>
  <si>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</si>
  <si>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</si>
  <si>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</si>
  <si>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</si>
  <si>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</si>
  <si>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</si>
  <si>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</si>
  <si>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</si>
  <si>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</si>
  <si>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</si>
  <si>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</si>
  <si>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</si>
  <si>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</si>
  <si>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</si>
  <si>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</si>
  <si>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</si>
  <si>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</si>
  <si>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</si>
  <si>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</si>
  <si>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</si>
  <si>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</si>
  <si>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</si>
  <si>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</si>
  <si>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</si>
  <si>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</si>
  <si>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</si>
  <si>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</si>
  <si>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</si>
  <si>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</si>
  <si>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</si>
  <si>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</si>
  <si>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</si>
  <si>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</si>
  <si>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</si>
  <si>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</si>
  <si>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</si>
  <si>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</si>
  <si>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</si>
  <si>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</si>
  <si>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</si>
  <si>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</si>
  <si>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</si>
  <si>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</si>
  <si>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</si>
  <si>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</si>
  <si>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</si>
  <si>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</si>
  <si>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</si>
  <si>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</si>
  <si>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</si>
  <si>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</si>
  <si>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</si>
  <si>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</si>
  <si>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</si>
  <si>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</si>
  <si>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</si>
  <si>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</si>
  <si>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</si>
  <si>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</si>
  <si>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</si>
  <si>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</si>
  <si>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</si>
  <si>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</si>
  <si>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</si>
  <si>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</si>
  <si>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</si>
  <si>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</si>
  <si>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</si>
  <si>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</si>
  <si>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</si>
  <si>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</si>
  <si>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</si>
  <si>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</si>
  <si>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</si>
  <si>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</si>
  <si>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</si>
  <si>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</si>
  <si>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</si>
  <si>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</si>
  <si>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</si>
  <si>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</si>
  <si>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</si>
  <si>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</si>
  <si>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</si>
  <si>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</si>
  <si>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</si>
  <si>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</si>
  <si>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</si>
  <si>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</si>
  <si>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</si>
  <si>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</si>
  <si>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</si>
  <si>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</si>
  <si>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</si>
  <si>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</si>
  <si>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</si>
  <si>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</si>
  <si>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</si>
  <si>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</si>
  <si>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</si>
  <si>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</si>
  <si>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</si>
  <si>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</si>
  <si>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</si>
  <si>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</si>
  <si>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</si>
  <si>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</si>
  <si>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</si>
  <si>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</si>
  <si>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</si>
  <si>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</si>
  <si>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</si>
  <si>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</si>
  <si>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</si>
  <si>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</si>
  <si>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</si>
  <si>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</si>
  <si>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</si>
  <si>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</si>
  <si>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</si>
  <si>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</si>
  <si>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</si>
  <si>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</si>
  <si>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</si>
  <si>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</si>
  <si>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</si>
  <si>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</si>
  <si>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</si>
  <si>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</si>
  <si>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</si>
  <si>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</si>
  <si>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</si>
  <si>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</si>
  <si>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</si>
  <si>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</si>
  <si>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</si>
  <si>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</si>
  <si>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</si>
  <si>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</si>
  <si>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</si>
  <si>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</si>
  <si>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</si>
  <si>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</si>
  <si>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</si>
  <si>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</si>
  <si>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</si>
  <si>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</si>
  <si>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</si>
  <si>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</si>
  <si>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</si>
  <si>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</si>
  <si>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</si>
  <si>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</si>
  <si>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</si>
  <si>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</si>
  <si>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</si>
  <si>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</si>
  <si>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</si>
  <si>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</si>
  <si>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</si>
  <si>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</si>
  <si>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</si>
  <si>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</si>
  <si>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</si>
  <si>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</si>
  <si>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</si>
  <si>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</si>
  <si>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</si>
  <si>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</si>
  <si>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</si>
  <si>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</si>
  <si>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</si>
  <si>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</si>
  <si>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</si>
  <si>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</si>
  <si>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</si>
  <si>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</si>
  <si>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</si>
  <si>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</si>
  <si>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</si>
  <si>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</si>
  <si>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</si>
  <si>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</si>
  <si>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</si>
  <si>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</si>
  <si>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</si>
  <si>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</si>
  <si>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</si>
  <si>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</si>
  <si>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</si>
  <si>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</si>
  <si>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</si>
  <si>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</si>
  <si>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</si>
  <si>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</si>
  <si>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</si>
  <si>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</si>
  <si>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</si>
  <si>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</si>
  <si>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</si>
  <si>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</si>
  <si>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</si>
  <si>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</si>
  <si>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</si>
  <si>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</si>
  <si>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</si>
  <si>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</si>
  <si>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</si>
  <si>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</si>
  <si>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</si>
  <si>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</si>
  <si>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</si>
  <si>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</si>
  <si>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</si>
  <si>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</si>
  <si>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</si>
  <si>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</si>
  <si>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</si>
  <si>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</si>
  <si>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</si>
  <si>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</si>
  <si>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</si>
  <si>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</si>
  <si>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</si>
  <si>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</si>
  <si>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</si>
  <si>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</si>
  <si>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</si>
  <si>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</si>
  <si>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</si>
  <si>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</si>
  <si>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</si>
  <si>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</si>
  <si>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</si>
  <si>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</si>
  <si>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</si>
  <si>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</si>
  <si>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</si>
  <si>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</si>
  <si>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</si>
  <si>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</si>
  <si>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</si>
  <si>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</si>
  <si>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</si>
  <si>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</si>
  <si>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</si>
  <si>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</si>
  <si>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</si>
  <si>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</si>
  <si>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</si>
  <si>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</si>
  <si>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</si>
  <si>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</si>
  <si>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</si>
  <si>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</si>
  <si>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</si>
  <si>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</si>
  <si>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</si>
  <si>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</si>
  <si>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</si>
  <si>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</si>
  <si>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</si>
  <si>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</si>
  <si>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</si>
  <si>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</si>
  <si>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</si>
  <si>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</si>
  <si>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</si>
  <si>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</si>
  <si>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</si>
  <si>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</si>
  <si>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</si>
  <si>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</si>
  <si>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</si>
  <si>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</si>
  <si>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</si>
  <si>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</si>
  <si>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</si>
  <si>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</si>
  <si>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</si>
  <si>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</si>
  <si>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</si>
  <si>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</si>
  <si>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</si>
  <si>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</si>
  <si>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</si>
  <si>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</si>
  <si>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</si>
  <si>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</si>
  <si>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</si>
  <si>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</si>
  <si>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</si>
  <si>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</si>
  <si>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</si>
  <si>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</si>
  <si>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</si>
  <si>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</si>
  <si>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</si>
  <si>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</si>
  <si>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</si>
  <si>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</si>
  <si>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</si>
  <si>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</si>
  <si>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</si>
  <si>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</si>
  <si>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</si>
  <si>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</si>
  <si>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</si>
  <si>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</si>
  <si>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</si>
  <si>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</si>
  <si>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</si>
  <si>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</si>
  <si>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</si>
  <si>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</si>
  <si>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</si>
  <si>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</si>
  <si>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</si>
  <si>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</si>
  <si>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</si>
  <si>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</si>
  <si>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</si>
  <si>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</si>
  <si>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</si>
  <si>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</si>
  <si>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</si>
  <si>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</si>
  <si>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</si>
  <si>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</si>
  <si>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</si>
  <si>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</si>
  <si>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</si>
  <si>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</si>
  <si>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</si>
  <si>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</si>
  <si>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</si>
  <si>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</si>
  <si>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</si>
  <si>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</si>
  <si>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</si>
  <si>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</si>
  <si>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</si>
  <si>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</si>
  <si>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</si>
  <si>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</si>
  <si>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</si>
  <si>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</si>
  <si>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</si>
  <si>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</si>
  <si>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</si>
  <si>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</si>
  <si>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</si>
  <si>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</si>
  <si>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</si>
  <si>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</si>
  <si>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</si>
  <si>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</si>
  <si>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</si>
  <si>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</si>
  <si>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</si>
  <si>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</si>
  <si>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</si>
  <si>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</si>
  <si>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</si>
  <si>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</si>
  <si>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</si>
  <si>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</si>
  <si>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</si>
  <si>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</si>
  <si>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</si>
  <si>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</si>
  <si>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</si>
  <si>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</si>
  <si>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</si>
  <si>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</si>
  <si>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</si>
  <si>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</si>
  <si>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</si>
  <si>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</si>
  <si>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</si>
  <si>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</si>
  <si>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</si>
  <si>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</si>
  <si>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</si>
  <si>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</si>
  <si>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</si>
  <si>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</si>
  <si>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</si>
  <si>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</si>
  <si>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</si>
  <si>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</si>
  <si>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</si>
  <si>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</si>
  <si>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</si>
  <si>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</si>
  <si>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</si>
  <si>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</si>
  <si>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</si>
  <si>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</si>
  <si>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</si>
  <si>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</si>
  <si>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</si>
  <si>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</si>
  <si>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</si>
  <si>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</si>
  <si>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</si>
  <si>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</si>
  <si>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</si>
  <si>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</si>
  <si>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</si>
  <si>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</si>
  <si>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</si>
  <si>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</si>
  <si>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</si>
  <si>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</si>
  <si>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</si>
  <si>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</si>
  <si>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</si>
  <si>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</si>
  <si>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</si>
  <si>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</si>
  <si>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</si>
  <si>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</si>
  <si>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</si>
  <si>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</si>
  <si>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</si>
  <si>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</si>
  <si>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</si>
  <si>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</si>
  <si>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</si>
  <si>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</si>
  <si>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</si>
  <si>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</si>
  <si>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</si>
  <si>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</si>
  <si>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</si>
  <si>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</si>
  <si>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</si>
  <si>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</si>
  <si>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</si>
  <si>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</si>
  <si>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</si>
  <si>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</si>
  <si>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</si>
  <si>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</si>
  <si>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</si>
  <si>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</si>
  <si>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</si>
  <si>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</si>
  <si>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</si>
  <si>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</si>
  <si>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</si>
  <si>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</si>
  <si>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</si>
  <si>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</si>
  <si>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</si>
  <si>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</si>
  <si>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</si>
  <si>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</si>
  <si>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</si>
  <si>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</si>
  <si>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</si>
  <si>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</si>
  <si>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</si>
  <si>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</si>
  <si>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</si>
  <si>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</si>
  <si>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</si>
  <si>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</si>
  <si>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</si>
  <si>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</si>
  <si>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</si>
  <si>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</si>
  <si>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</si>
  <si>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</si>
  <si>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</si>
  <si>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</si>
  <si>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</si>
  <si>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</si>
  <si>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</si>
  <si>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</si>
  <si>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</si>
  <si>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</si>
  <si>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</si>
  <si>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</si>
  <si>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</si>
  <si>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</si>
  <si>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</si>
  <si>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</si>
  <si>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</si>
  <si>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</si>
  <si>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</si>
  <si>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</si>
  <si>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</si>
  <si>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</si>
  <si>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</si>
  <si>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</si>
  <si>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</si>
  <si>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</si>
  <si>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</si>
  <si>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</si>
  <si>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</si>
  <si>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</si>
  <si>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</si>
  <si>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</si>
  <si>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</si>
  <si>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</si>
  <si>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</si>
  <si>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</si>
  <si>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</si>
  <si>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</si>
  <si>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</si>
  <si>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</si>
  <si>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</si>
  <si>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</si>
  <si>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</si>
  <si>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</si>
  <si>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</si>
  <si>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</si>
  <si>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</si>
  <si>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</si>
  <si>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</si>
  <si>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</si>
  <si>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</si>
  <si>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</si>
  <si>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</si>
  <si>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</si>
  <si>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</si>
  <si>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</si>
  <si>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</si>
  <si>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</si>
  <si>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</si>
  <si>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</si>
  <si>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</si>
  <si>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</si>
  <si>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</si>
  <si>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</si>
  <si>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</si>
  <si>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</si>
  <si>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</si>
  <si>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</si>
  <si>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</si>
  <si>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</si>
  <si>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</si>
  <si>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</si>
  <si>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</si>
  <si>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</si>
  <si>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</si>
  <si>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</si>
  <si>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</si>
  <si>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</si>
  <si>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</si>
  <si>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</si>
  <si>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</si>
  <si>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</si>
  <si>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</si>
  <si>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</si>
  <si>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</si>
  <si>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</si>
  <si>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</si>
  <si>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</si>
  <si>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</si>
  <si>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</si>
  <si>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</si>
  <si>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</si>
  <si>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</si>
  <si>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</si>
  <si>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</si>
  <si>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</si>
  <si>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</si>
  <si>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</si>
  <si>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</si>
  <si>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</si>
  <si>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</si>
  <si>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</si>
  <si>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</si>
  <si>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</si>
  <si>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</si>
  <si>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</si>
  <si>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</si>
  <si>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</si>
  <si>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</si>
  <si>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</si>
  <si>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</si>
  <si>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</si>
  <si>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</si>
  <si>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</si>
  <si>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</si>
  <si>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</si>
  <si>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</si>
  <si>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</si>
  <si>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</si>
  <si>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</si>
  <si>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</si>
  <si>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</si>
  <si>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</si>
  <si>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</si>
  <si>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</si>
  <si>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</si>
  <si>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</si>
  <si>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</si>
  <si>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</si>
  <si>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</si>
  <si>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</si>
  <si>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</si>
  <si>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</si>
  <si>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</si>
  <si>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</si>
  <si>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</si>
  <si>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</si>
  <si>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</si>
  <si>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</si>
  <si>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</si>
  <si>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</si>
  <si>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</si>
  <si>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</si>
  <si>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</si>
  <si>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</si>
  <si>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</si>
  <si>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</si>
  <si>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</si>
  <si>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</si>
  <si>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</si>
  <si>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</si>
  <si>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</si>
  <si>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</si>
  <si>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</si>
  <si>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</si>
  <si>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</si>
  <si>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</si>
  <si>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</si>
  <si>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</si>
  <si>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</si>
  <si>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</si>
  <si>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</si>
  <si>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</si>
  <si>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</si>
  <si>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</si>
  <si>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</si>
  <si>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</si>
  <si>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</si>
  <si>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</si>
  <si>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</si>
  <si>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</si>
  <si>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</si>
  <si>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</si>
  <si>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</si>
  <si>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</si>
  <si>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</si>
  <si>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</si>
  <si>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</si>
  <si>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</si>
  <si>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</si>
  <si>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</si>
  <si>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</si>
  <si>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</si>
  <si>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</si>
  <si>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</si>
  <si>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</si>
  <si>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</si>
  <si>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</si>
  <si>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</si>
  <si>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</si>
  <si>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</si>
  <si>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</si>
  <si>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</si>
  <si>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</si>
  <si>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</si>
  <si>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</si>
  <si>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</si>
  <si>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</si>
  <si>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</si>
  <si>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</si>
  <si>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</si>
  <si>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</si>
  <si>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</si>
  <si>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</si>
  <si>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</si>
  <si>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</si>
  <si>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</si>
  <si>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</si>
  <si>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</si>
  <si>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</si>
  <si>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</si>
  <si>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</si>
  <si>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</si>
  <si>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</si>
  <si>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</si>
  <si>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</si>
  <si>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</si>
  <si>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</si>
  <si>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</si>
  <si>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</si>
  <si>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</si>
  <si>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</si>
  <si>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</si>
  <si>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</si>
  <si>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</si>
  <si>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</si>
  <si>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</si>
  <si>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</si>
  <si>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</si>
  <si>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</si>
  <si>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</si>
  <si>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</si>
  <si>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</si>
  <si>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</si>
  <si>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</si>
  <si>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</si>
  <si>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</si>
  <si>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</si>
  <si>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</si>
  <si>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</si>
  <si>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</si>
  <si>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</si>
  <si>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</si>
  <si>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</si>
  <si>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</si>
  <si>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</si>
  <si>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</si>
  <si>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</si>
  <si>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</si>
  <si>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</si>
  <si>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</si>
  <si>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</si>
  <si>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</si>
  <si>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</si>
  <si>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</si>
  <si>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</si>
  <si>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</si>
  <si>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</si>
  <si>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</si>
  <si>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</si>
  <si>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</si>
  <si>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</si>
  <si>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</si>
  <si>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</si>
  <si>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</si>
  <si>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</si>
  <si>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</si>
  <si>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</si>
  <si>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</si>
  <si>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</si>
  <si>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</si>
  <si>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</si>
  <si>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</si>
  <si>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</si>
  <si>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</si>
  <si>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</si>
  <si>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</si>
  <si>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</si>
  <si>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</si>
  <si>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</si>
  <si>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</si>
  <si>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</si>
  <si>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</si>
  <si>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</si>
  <si>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</si>
  <si>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</si>
  <si>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</si>
  <si>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</si>
  <si>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</si>
  <si>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</si>
  <si>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</si>
  <si>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</si>
  <si>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</si>
  <si>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</si>
  <si>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</si>
  <si>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</si>
  <si>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</si>
  <si>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</si>
  <si>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</si>
  <si>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</si>
  <si>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</si>
  <si>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</si>
  <si>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</si>
  <si>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</si>
  <si>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</si>
  <si>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</si>
  <si>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</si>
  <si>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</si>
  <si>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</si>
  <si>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</si>
  <si>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</si>
  <si>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</si>
  <si>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</si>
  <si>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</si>
  <si>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</si>
  <si>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</si>
  <si>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</si>
  <si>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</si>
  <si>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</si>
  <si>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</si>
  <si>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</si>
  <si>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</si>
  <si>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</si>
  <si>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</si>
  <si>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</si>
  <si>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</si>
  <si>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</si>
  <si>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</si>
  <si>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</si>
  <si>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</si>
  <si>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</si>
  <si>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</si>
  <si>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</si>
  <si>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</si>
  <si>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</si>
  <si>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</si>
  <si>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</si>
  <si>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</si>
  <si>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</si>
  <si>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</si>
  <si>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</si>
  <si>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</si>
  <si>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</si>
  <si>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</si>
  <si>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</si>
  <si>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</si>
  <si>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</si>
  <si>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</si>
  <si>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</si>
  <si>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</si>
  <si>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</si>
  <si>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</si>
  <si>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</si>
  <si>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</si>
  <si>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</si>
  <si>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</si>
  <si>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</si>
  <si>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</si>
  <si>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</si>
  <si>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</si>
  <si>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</si>
  <si>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</si>
  <si>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</si>
  <si>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</si>
  <si>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</si>
  <si>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</si>
  <si>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</si>
  <si>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</si>
  <si>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</si>
  <si>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</si>
  <si>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</si>
  <si>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</si>
  <si>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</si>
  <si>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</si>
  <si>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</si>
  <si>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</si>
  <si>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</si>
  <si>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</si>
  <si>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</si>
  <si>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</si>
  <si>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</si>
  <si>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</si>
  <si>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</si>
  <si>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</si>
  <si>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</si>
  <si>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</si>
  <si>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</si>
  <si>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</si>
  <si>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</si>
  <si>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</si>
  <si>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</si>
  <si>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</si>
  <si>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</si>
  <si>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</si>
  <si>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</si>
  <si>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</si>
  <si>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</si>
  <si>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</si>
  <si>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</si>
  <si>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</si>
  <si>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</si>
  <si>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</si>
  <si>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</si>
  <si>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</si>
  <si>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</si>
  <si>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</si>
  <si>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</si>
  <si>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</si>
  <si>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</si>
  <si>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</si>
  <si>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</si>
  <si>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</si>
  <si>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</si>
  <si>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</si>
  <si>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</si>
  <si>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</si>
  <si>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</si>
  <si>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</si>
  <si>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</si>
  <si>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</si>
  <si>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</si>
  <si>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</si>
  <si>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</si>
  <si>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</si>
  <si>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</si>
  <si>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</si>
  <si>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</si>
  <si>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</si>
  <si>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</si>
  <si>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</si>
  <si>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</si>
  <si>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</si>
  <si>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</si>
  <si>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</si>
  <si>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</si>
  <si>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</si>
  <si>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</si>
  <si>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</si>
  <si>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</si>
  <si>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</si>
  <si>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</si>
  <si>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</si>
  <si>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</si>
  <si>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</si>
  <si>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</si>
  <si>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</si>
  <si>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</si>
  <si>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</si>
  <si>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</si>
  <si>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</si>
  <si>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</si>
  <si>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</si>
  <si>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</si>
  <si>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</si>
  <si>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</si>
  <si>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</si>
  <si>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</si>
  <si>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</si>
  <si>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</si>
  <si>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</si>
  <si>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</si>
  <si>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</si>
  <si>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</si>
  <si>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</si>
  <si>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</si>
  <si>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</si>
  <si>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</si>
  <si>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</si>
  <si>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</si>
  <si>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</si>
  <si>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</si>
  <si>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</si>
  <si>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</si>
  <si>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</si>
  <si>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</si>
  <si>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</si>
  <si>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</si>
  <si>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</si>
  <si>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</si>
  <si>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</si>
  <si>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</si>
  <si>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</si>
  <si>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</si>
  <si>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</si>
  <si>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</si>
  <si>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</si>
  <si>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</si>
  <si>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</si>
  <si>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</si>
  <si>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</si>
  <si>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</si>
  <si>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</si>
  <si>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</si>
  <si>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</si>
  <si>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</si>
  <si>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</si>
  <si>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</si>
  <si>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</si>
  <si>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</si>
  <si>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</si>
  <si>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</si>
  <si>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</si>
  <si>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</si>
  <si>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</si>
  <si>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</si>
  <si>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</si>
  <si>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</si>
  <si>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</si>
  <si>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</si>
  <si>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</si>
  <si>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</si>
  <si>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</si>
  <si>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</si>
  <si>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</si>
  <si>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</si>
  <si>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</si>
  <si>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</si>
  <si>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</si>
  <si>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</si>
  <si>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</si>
  <si>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</si>
  <si>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</si>
  <si>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</si>
  <si>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</si>
  <si>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</si>
  <si>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</si>
  <si>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</si>
  <si>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</si>
  <si>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</si>
  <si>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</si>
  <si>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</si>
  <si>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</si>
  <si>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</si>
  <si>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</si>
  <si>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</si>
  <si>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</si>
  <si>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</si>
  <si>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</si>
  <si>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</si>
  <si>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</si>
  <si>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</si>
  <si>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</si>
  <si>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</si>
  <si>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</si>
  <si>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</si>
  <si>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</si>
  <si>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</si>
  <si>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</si>
  <si>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</si>
  <si>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</si>
  <si>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</si>
  <si>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</si>
  <si>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</si>
  <si>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</si>
  <si>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</si>
  <si>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</si>
  <si>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</si>
  <si>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</si>
  <si>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</si>
  <si>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</si>
  <si>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</si>
  <si>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</si>
  <si>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</si>
  <si>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</si>
  <si>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</si>
  <si>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</si>
  <si>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</si>
  <si>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</si>
  <si>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</si>
  <si>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</si>
  <si>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</si>
  <si>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</si>
  <si>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</si>
  <si>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</si>
  <si>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</si>
  <si>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</si>
  <si>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</si>
  <si>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</si>
  <si>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</si>
  <si>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</si>
  <si>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</si>
  <si>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</si>
  <si>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</si>
  <si>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</si>
  <si>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</si>
  <si>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</si>
  <si>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</si>
  <si>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</si>
  <si>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</si>
  <si>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</si>
  <si>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</si>
  <si>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</si>
  <si>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</si>
  <si>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</si>
  <si>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</si>
  <si>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</si>
  <si>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</si>
  <si>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</si>
  <si>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</si>
  <si>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</si>
  <si>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</si>
  <si>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</si>
  <si>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</si>
  <si>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</si>
  <si>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</si>
  <si>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</si>
  <si>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</si>
  <si>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</si>
  <si>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</si>
  <si>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</si>
  <si>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</si>
  <si>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</si>
  <si>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</si>
  <si>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</si>
  <si>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</si>
  <si>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</si>
  <si>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</si>
  <si>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</si>
  <si>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</si>
  <si>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</si>
  <si>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</si>
  <si>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</si>
  <si>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</si>
  <si>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</si>
  <si>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</si>
  <si>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</si>
  <si>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</si>
  <si>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</si>
  <si>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</si>
  <si>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</si>
  <si>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</si>
  <si>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</si>
  <si>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</si>
  <si>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</si>
  <si>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</si>
  <si>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</si>
  <si>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</si>
  <si>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</si>
  <si>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</si>
  <si>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</si>
  <si>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</si>
  <si>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</si>
  <si>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</si>
  <si>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</si>
  <si>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</si>
  <si>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</si>
  <si>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</si>
  <si>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</si>
  <si>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</si>
  <si>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</si>
  <si>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</si>
  <si>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</si>
  <si>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</si>
  <si>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</si>
  <si>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</si>
  <si>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</si>
  <si>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</si>
  <si>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</si>
  <si>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</si>
  <si>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</si>
  <si>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</si>
  <si>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</si>
  <si>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</si>
  <si>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</si>
  <si>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</si>
  <si>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</si>
  <si>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</si>
  <si>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</si>
  <si>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</si>
  <si>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</si>
  <si>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</si>
  <si>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</si>
  <si>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</si>
  <si>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</si>
  <si>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</si>
  <si>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</si>
  <si>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</si>
  <si>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</si>
  <si>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</si>
  <si>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</si>
  <si>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</si>
  <si>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</si>
  <si>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</si>
  <si>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</si>
  <si>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</si>
  <si>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</si>
  <si>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</si>
  <si>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</si>
  <si>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</si>
  <si>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</si>
  <si>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</si>
  <si>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</si>
  <si>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</si>
  <si>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</si>
  <si>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</si>
  <si>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</si>
  <si>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</si>
  <si>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</si>
  <si>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</si>
  <si>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</si>
  <si>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</si>
  <si>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</si>
  <si>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</si>
  <si>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</si>
  <si>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</si>
  <si>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</si>
  <si>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</si>
  <si>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</si>
  <si>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</si>
  <si>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</si>
  <si>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</si>
  <si>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</si>
  <si>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</si>
  <si>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</si>
  <si>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</si>
  <si>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</si>
  <si>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</si>
  <si>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</si>
  <si>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</si>
  <si>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</si>
  <si>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</si>
  <si>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</si>
  <si>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</si>
  <si>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</si>
  <si>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</si>
  <si>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</si>
  <si>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</si>
  <si>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</si>
  <si>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</si>
  <si>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</si>
  <si>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</si>
  <si>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</si>
  <si>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</si>
  <si>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</si>
  <si>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</si>
  <si>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</si>
  <si>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</si>
  <si>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</si>
  <si>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</si>
  <si>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</si>
  <si>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</si>
  <si>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</si>
  <si>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</si>
  <si>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</si>
  <si>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</si>
  <si>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</si>
  <si>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</si>
  <si>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</si>
  <si>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</si>
  <si>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</si>
  <si>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</si>
  <si>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</si>
  <si>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</si>
  <si>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</si>
  <si>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</si>
  <si>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</si>
  <si>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</si>
  <si>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</si>
  <si>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</si>
  <si>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</si>
  <si>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</si>
  <si>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</si>
  <si>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</si>
  <si>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</si>
  <si>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</si>
  <si>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</si>
  <si>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</si>
  <si>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</si>
  <si>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</si>
  <si>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</si>
  <si>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</si>
  <si>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</si>
  <si>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</si>
  <si>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</si>
  <si>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</si>
  <si>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</si>
  <si>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</si>
  <si>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</si>
  <si>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</si>
  <si>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</si>
  <si>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</si>
  <si>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</si>
  <si>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</si>
  <si>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</si>
  <si>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</si>
  <si>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</si>
  <si>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</si>
  <si>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</si>
  <si>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</si>
  <si>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</si>
  <si>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</si>
  <si>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</si>
  <si>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</si>
  <si>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</si>
  <si>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</si>
  <si>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</si>
  <si>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</si>
  <si>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</si>
  <si>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</si>
  <si>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</si>
  <si>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</si>
  <si>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</si>
  <si>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</si>
  <si>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</si>
  <si>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</si>
  <si>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</si>
  <si>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</si>
  <si>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</si>
  <si>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</si>
  <si>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</si>
  <si>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</si>
  <si>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</si>
  <si>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</si>
  <si>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</si>
  <si>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</si>
  <si>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</si>
  <si>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</si>
  <si>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</si>
  <si>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</si>
  <si>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</si>
  <si>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</si>
  <si>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</si>
  <si>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</si>
  <si>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</si>
  <si>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</si>
  <si>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</si>
  <si>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</si>
  <si>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</si>
  <si>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</si>
  <si>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</si>
  <si>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</si>
  <si>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</si>
  <si>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</si>
  <si>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</si>
  <si>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</si>
  <si>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</si>
  <si>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</si>
  <si>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</si>
  <si>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</si>
  <si>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</si>
  <si>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</si>
  <si>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</si>
  <si>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</si>
  <si>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</si>
  <si>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</si>
  <si>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</si>
  <si>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</si>
  <si>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</si>
  <si>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</si>
  <si>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</si>
  <si>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</si>
  <si>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</si>
  <si>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</si>
  <si>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</si>
  <si>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</si>
  <si>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</si>
  <si>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</si>
  <si>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</si>
  <si>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</si>
  <si>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</si>
  <si>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</si>
  <si>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</si>
  <si>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</si>
  <si>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</si>
  <si>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</si>
  <si>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</si>
  <si>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</si>
  <si>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</si>
  <si>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</si>
  <si>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</si>
  <si>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</si>
  <si>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</si>
  <si>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</si>
  <si>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</si>
  <si>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</si>
  <si>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</si>
  <si>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</si>
  <si>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</si>
  <si>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</si>
  <si>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</si>
  <si>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</si>
  <si>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</si>
  <si>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</si>
  <si>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</si>
  <si>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</si>
  <si>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</si>
  <si>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</si>
  <si>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</si>
  <si>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</si>
  <si>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</si>
  <si>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</si>
  <si>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</si>
  <si>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</si>
  <si>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</si>
  <si>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</si>
  <si>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</si>
  <si>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</si>
  <si>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</si>
  <si>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</si>
  <si>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</si>
  <si>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</si>
  <si>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</si>
  <si>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</si>
  <si>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</si>
  <si>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</si>
  <si>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</si>
  <si>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</si>
  <si>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</si>
  <si>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</si>
  <si>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</si>
  <si>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</si>
  <si>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</si>
  <si>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</si>
  <si>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</si>
  <si>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</si>
  <si>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</si>
  <si>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</si>
  <si>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</si>
  <si>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</si>
  <si>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</si>
  <si>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</si>
  <si>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</si>
  <si>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</si>
  <si>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</si>
  <si>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</si>
  <si>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</si>
  <si>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</si>
  <si>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</si>
  <si>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</si>
  <si>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</si>
  <si>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</si>
  <si>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</si>
  <si>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</si>
  <si>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</si>
  <si>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</si>
  <si>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</si>
  <si>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</si>
  <si>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</si>
  <si>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</si>
  <si>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</si>
  <si>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</si>
  <si>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</si>
  <si>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</si>
  <si>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</si>
  <si>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</si>
  <si>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</si>
  <si>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</si>
  <si>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</si>
  <si>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</si>
  <si>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</si>
  <si>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</si>
  <si>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</si>
  <si>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</si>
  <si>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</si>
  <si>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</si>
  <si>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</si>
  <si>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</si>
  <si>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</si>
  <si>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</si>
  <si>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</si>
  <si>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</si>
  <si>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</si>
  <si>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</si>
  <si>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</si>
  <si>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</si>
  <si>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</si>
  <si>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</si>
  <si>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</si>
  <si>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</si>
  <si>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</si>
  <si>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</si>
  <si>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</si>
  <si>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</si>
  <si>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</si>
  <si>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</si>
  <si>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</si>
  <si>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</si>
  <si>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</si>
  <si>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</si>
  <si>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</si>
  <si>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</si>
  <si>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</si>
  <si>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</si>
  <si>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</si>
  <si>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</si>
  <si>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</si>
  <si>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</si>
  <si>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</si>
  <si>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</si>
  <si>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</si>
  <si>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</si>
  <si>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</si>
  <si>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</si>
  <si>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</si>
  <si>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</si>
  <si>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</si>
  <si>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</si>
  <si>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</si>
  <si>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</si>
  <si>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</si>
  <si>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</si>
  <si>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</si>
  <si>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</si>
  <si>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</si>
  <si>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</si>
  <si>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</si>
  <si>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</si>
  <si>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</si>
  <si>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</si>
  <si>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</si>
  <si>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</si>
  <si>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</si>
  <si>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</si>
  <si>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</si>
  <si>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</si>
  <si>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</si>
  <si>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</si>
  <si>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</si>
  <si>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</si>
  <si>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</si>
  <si>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</si>
  <si>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</si>
  <si>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</si>
  <si>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</si>
  <si>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</si>
  <si>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</si>
  <si>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</si>
  <si>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</si>
  <si>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</si>
  <si>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</si>
  <si>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</si>
  <si>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</si>
  <si>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</si>
  <si>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</si>
  <si>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</si>
  <si>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</si>
  <si>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</si>
  <si>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</si>
  <si>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</si>
  <si>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</si>
  <si>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</si>
  <si>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</si>
  <si>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</si>
  <si>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</si>
  <si>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</si>
  <si>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</si>
  <si>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</si>
  <si>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</si>
  <si>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</si>
  <si>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</si>
  <si>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</si>
  <si>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</si>
  <si>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</si>
  <si>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</si>
  <si>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</si>
  <si>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</si>
  <si>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</si>
  <si>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</si>
  <si>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</si>
  <si>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</si>
  <si>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</si>
  <si>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</si>
  <si>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</si>
  <si>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</si>
  <si>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</si>
  <si>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</si>
  <si>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</si>
  <si>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</si>
  <si>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</si>
  <si>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</si>
  <si>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</si>
  <si>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</si>
  <si>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</si>
  <si>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</si>
  <si>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</si>
  <si>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</si>
  <si>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</si>
  <si>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</si>
  <si>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</si>
  <si>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</si>
  <si>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</si>
  <si>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</si>
  <si>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</si>
  <si>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</si>
  <si>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</si>
  <si>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</si>
  <si>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</si>
  <si>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</si>
  <si>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</si>
  <si>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</si>
  <si>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</si>
  <si>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</si>
  <si>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</si>
  <si>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</si>
  <si>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</si>
  <si>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</si>
  <si>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</si>
  <si>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</si>
  <si>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</si>
  <si>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</si>
  <si>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</si>
  <si>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</si>
  <si>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</si>
  <si>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</si>
  <si>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</si>
  <si>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</si>
  <si>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</si>
  <si>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</si>
  <si>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</si>
  <si>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</si>
  <si>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</si>
  <si>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</si>
  <si>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</si>
  <si>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</si>
  <si>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</si>
  <si>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</si>
  <si>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</si>
  <si>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</si>
  <si>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</si>
  <si>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</si>
  <si>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</si>
  <si>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</si>
  <si>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</si>
  <si>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</si>
  <si>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</si>
  <si>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</si>
  <si>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</si>
  <si>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</si>
  <si>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</si>
  <si>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</si>
  <si>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</si>
  <si>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</si>
  <si>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</si>
  <si>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</si>
  <si>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</si>
  <si>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</si>
  <si>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</si>
  <si>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</si>
  <si>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</si>
  <si>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</si>
  <si>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</si>
  <si>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</si>
  <si>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</si>
  <si>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</si>
  <si>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</si>
  <si>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</si>
  <si>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</si>
  <si>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</si>
  <si>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</si>
  <si>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</si>
  <si>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</si>
  <si>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</si>
  <si>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</si>
  <si>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</si>
  <si>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</si>
  <si>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</si>
  <si>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</si>
  <si>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</si>
  <si>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</si>
  <si>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</si>
  <si>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</si>
  <si>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</si>
  <si>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</si>
  <si>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</si>
  <si>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</si>
  <si>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</si>
  <si>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</si>
  <si>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</si>
  <si>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</si>
  <si>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</si>
  <si>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</si>
  <si>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</si>
  <si>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</si>
  <si>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</si>
  <si>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</si>
  <si>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</si>
  <si>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</si>
  <si>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</si>
  <si>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</si>
  <si>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</si>
  <si>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</si>
  <si>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</si>
  <si>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</si>
  <si>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</si>
  <si>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</si>
  <si>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</si>
  <si>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</si>
  <si>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</si>
  <si>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</si>
  <si>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</si>
  <si>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</si>
  <si>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</si>
  <si>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</si>
  <si>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</si>
  <si>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</si>
  <si>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</si>
  <si>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</si>
  <si>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</si>
  <si>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</si>
  <si>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</si>
  <si>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</si>
  <si>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</si>
  <si>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</si>
  <si>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</si>
  <si>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</si>
  <si>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</si>
  <si>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</si>
  <si>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</si>
  <si>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</si>
  <si>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</si>
  <si>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</si>
  <si>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</si>
  <si>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</si>
  <si>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</si>
  <si>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</si>
  <si>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</si>
  <si>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</si>
  <si>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</si>
  <si>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</si>
  <si>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</si>
  <si>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</si>
  <si>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</si>
  <si>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</si>
  <si>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</si>
  <si>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</si>
  <si>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</si>
  <si>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</si>
  <si>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</si>
  <si>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</si>
  <si>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</si>
  <si>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</si>
  <si>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</si>
  <si>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</si>
  <si>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</si>
  <si>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</si>
  <si>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</si>
  <si>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</si>
  <si>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</si>
  <si>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</si>
  <si>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</si>
  <si>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</si>
  <si>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</si>
  <si>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</si>
  <si>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</si>
  <si>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</si>
  <si>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</si>
  <si>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</si>
  <si>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</si>
  <si>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</si>
  <si>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</si>
  <si>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</si>
  <si>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</si>
  <si>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</si>
  <si>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</si>
  <si>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</si>
  <si>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</si>
  <si>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</si>
  <si>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</si>
  <si>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</si>
  <si>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</si>
  <si>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</si>
  <si>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</si>
  <si>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</si>
  <si>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</si>
  <si>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</si>
  <si>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</si>
  <si>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</si>
  <si>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</si>
  <si>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</si>
  <si>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</si>
  <si>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</si>
  <si>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</si>
  <si>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</si>
  <si>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</si>
  <si>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</si>
  <si>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</si>
  <si>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</si>
  <si>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</si>
  <si>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</si>
  <si>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</si>
  <si>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</si>
  <si>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</si>
  <si>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</si>
  <si>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</si>
  <si>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</si>
  <si>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</si>
  <si>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</si>
  <si>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</si>
  <si>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</si>
  <si>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</si>
  <si>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</si>
  <si>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</si>
  <si>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</si>
  <si>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</si>
  <si>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</si>
  <si>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</si>
  <si>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</si>
  <si>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</si>
  <si>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</si>
  <si>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</si>
  <si>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</si>
  <si>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</si>
  <si>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</si>
  <si>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</si>
  <si>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</si>
  <si>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</si>
  <si>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</si>
  <si>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</si>
  <si>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</si>
  <si>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</si>
  <si>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</si>
  <si>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</si>
  <si>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</si>
  <si>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</si>
  <si>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</si>
  <si>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</si>
  <si>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</si>
  <si>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</si>
  <si>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</si>
  <si>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</si>
  <si>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</si>
  <si>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</si>
  <si>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</si>
  <si>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</si>
  <si>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</si>
  <si>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</si>
  <si>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</si>
  <si>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</si>
  <si>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</si>
  <si>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</si>
  <si>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</si>
  <si>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</si>
  <si>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</si>
  <si>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</si>
  <si>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</si>
  <si>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</si>
  <si>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</si>
  <si>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</si>
  <si>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</si>
  <si>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</si>
  <si>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</si>
  <si>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</si>
  <si>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</si>
  <si>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</si>
  <si>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</si>
  <si>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</si>
  <si>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</si>
  <si>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</si>
  <si>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</si>
  <si>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</si>
  <si>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</si>
  <si>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</si>
  <si>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</si>
  <si>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</si>
  <si>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</si>
  <si>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</si>
  <si>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</si>
  <si>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</si>
  <si>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</si>
  <si>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</si>
  <si>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</si>
  <si>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</si>
  <si>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</si>
  <si>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</si>
  <si>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</si>
  <si>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</si>
  <si>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</si>
  <si>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</si>
  <si>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</si>
  <si>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</si>
  <si>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</si>
  <si>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</si>
  <si>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</si>
  <si>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</si>
  <si>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</si>
  <si>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</si>
  <si>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</si>
  <si>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</si>
  <si>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</si>
  <si>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</si>
  <si>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</si>
  <si>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</si>
  <si>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</si>
  <si>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</si>
  <si>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</si>
  <si>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</si>
  <si>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</si>
  <si>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</si>
  <si>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</si>
  <si>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</si>
  <si>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</si>
  <si>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</si>
  <si>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</si>
  <si>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</si>
  <si>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</si>
  <si>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</si>
  <si>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</si>
  <si>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</si>
  <si>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</si>
  <si>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</si>
  <si>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</si>
  <si>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</si>
  <si>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</si>
  <si>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</si>
  <si>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</si>
  <si>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</si>
  <si>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</si>
  <si>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</si>
  <si>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</si>
  <si>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</si>
  <si>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</si>
  <si>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</si>
  <si>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</si>
  <si>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</si>
  <si>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</si>
  <si>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</si>
  <si>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</si>
  <si>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</si>
  <si>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</si>
  <si>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</si>
  <si>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</si>
  <si>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</si>
  <si>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</si>
  <si>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</si>
  <si>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</si>
  <si>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</si>
  <si>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</si>
  <si>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</si>
  <si>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</si>
  <si>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</si>
  <si>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</si>
  <si>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</si>
  <si>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</si>
  <si>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</si>
  <si>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</si>
  <si>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</si>
  <si>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</si>
  <si>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</si>
  <si>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</si>
  <si>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</si>
  <si>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</si>
  <si>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</si>
  <si>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</si>
  <si>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</si>
  <si>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</si>
  <si>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</si>
  <si>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</si>
  <si>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</si>
  <si>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</si>
  <si>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</si>
  <si>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</si>
  <si>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</si>
  <si>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</si>
  <si>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</si>
  <si>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</si>
  <si>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</si>
  <si>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</si>
  <si>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</si>
  <si>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</si>
  <si>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</si>
  <si>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</si>
  <si>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</si>
  <si>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</si>
  <si>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</si>
  <si>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</si>
  <si>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</si>
  <si>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</si>
  <si>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</si>
  <si>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</si>
  <si>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</si>
  <si>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</si>
  <si>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</si>
  <si>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</si>
  <si>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</si>
  <si>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</si>
  <si>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</si>
  <si>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</si>
  <si>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</si>
  <si>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</si>
  <si>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</si>
  <si>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</si>
  <si>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</si>
  <si>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</si>
  <si>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</si>
  <si>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</si>
  <si>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</si>
  <si>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</si>
  <si>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</si>
  <si>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</si>
  <si>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</si>
  <si>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</si>
  <si>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</si>
  <si>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</si>
  <si>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</si>
  <si>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</si>
  <si>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</si>
  <si>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</si>
  <si>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</si>
  <si>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</si>
  <si>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</si>
  <si>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</si>
  <si>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</si>
  <si>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</si>
  <si>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</si>
  <si>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</si>
  <si>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</si>
  <si>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</si>
  <si>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</si>
  <si>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</si>
  <si>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</si>
  <si>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</si>
  <si>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</si>
  <si>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</si>
  <si>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</si>
  <si>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</si>
  <si>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</si>
  <si>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</si>
  <si>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</si>
  <si>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</si>
  <si>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</si>
  <si>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</si>
  <si>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</si>
  <si>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</si>
  <si>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</si>
  <si>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</si>
  <si>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</si>
  <si>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</si>
  <si>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</si>
  <si>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</si>
  <si>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</si>
  <si>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</si>
  <si>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</si>
  <si>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</si>
  <si>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</si>
  <si>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</si>
  <si>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</si>
  <si>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</si>
  <si>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</si>
  <si>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</si>
  <si>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</si>
  <si>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</si>
  <si>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</si>
  <si>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</si>
  <si>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</si>
  <si>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</si>
  <si>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</si>
  <si>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</si>
  <si>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</si>
  <si>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</si>
  <si>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</si>
  <si>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</si>
  <si>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</si>
  <si>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</si>
  <si>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</si>
  <si>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</si>
  <si>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</si>
  <si>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</si>
  <si>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</si>
  <si>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</si>
  <si>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</si>
  <si>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</si>
  <si>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</si>
  <si>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</si>
  <si>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</si>
  <si>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</si>
  <si>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</si>
  <si>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</si>
  <si>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</si>
  <si>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</si>
  <si>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</si>
  <si>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</si>
  <si>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</si>
  <si>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</si>
  <si>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</si>
  <si>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</si>
  <si>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</si>
  <si>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</si>
  <si>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</si>
  <si>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</si>
  <si>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</si>
  <si>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</si>
  <si>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</si>
  <si>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</si>
  <si>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</si>
  <si>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</si>
  <si>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</si>
  <si>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</si>
  <si>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</si>
  <si>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</si>
  <si>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</si>
  <si>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</si>
  <si>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</si>
  <si>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</si>
  <si>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</si>
  <si>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</si>
  <si>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</si>
  <si>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</si>
  <si>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</si>
  <si>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</si>
  <si>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</si>
  <si>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</si>
  <si>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</si>
  <si>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</si>
  <si>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</si>
  <si>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</si>
  <si>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</si>
  <si>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</si>
  <si>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</si>
  <si>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</si>
  <si>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</si>
  <si>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</si>
  <si>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</si>
  <si>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</si>
  <si>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</si>
  <si>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</si>
  <si>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</si>
  <si>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</si>
  <si>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</si>
  <si>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</si>
  <si>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</si>
  <si>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</si>
  <si>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</si>
  <si>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</si>
  <si>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</si>
  <si>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</si>
  <si>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</si>
  <si>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</si>
  <si>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</si>
  <si>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</si>
  <si>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</si>
  <si>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</si>
  <si>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</si>
  <si>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</si>
  <si>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</si>
  <si>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</si>
  <si>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</si>
  <si>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</si>
  <si>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</si>
  <si>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</si>
  <si>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</si>
  <si>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</si>
  <si>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</si>
  <si>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</si>
  <si>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</si>
  <si>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</si>
  <si>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</si>
  <si>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</si>
  <si>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</si>
  <si>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</si>
  <si>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</si>
  <si>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</si>
  <si>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</si>
  <si>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</si>
  <si>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</si>
  <si>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</si>
  <si>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</si>
  <si>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</si>
  <si>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</si>
  <si>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</si>
  <si>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</si>
  <si>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</si>
  <si>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</si>
  <si>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</si>
  <si>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</si>
  <si>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</si>
  <si>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</si>
  <si>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</si>
  <si>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</si>
  <si>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</si>
  <si>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</si>
  <si>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</si>
  <si>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</si>
  <si>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</si>
  <si>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</si>
  <si>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</si>
  <si>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</si>
  <si>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</si>
  <si>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</si>
  <si>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</si>
  <si>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</si>
  <si>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</si>
  <si>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</si>
  <si>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</si>
  <si>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</si>
  <si>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</si>
  <si>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</si>
  <si>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</si>
  <si>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</si>
  <si>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</si>
  <si>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</si>
  <si>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</si>
  <si>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</si>
  <si>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</si>
  <si>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</si>
  <si>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</si>
  <si>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</si>
  <si>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</si>
  <si>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</si>
  <si>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</si>
  <si>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</si>
  <si>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</si>
  <si>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</si>
  <si>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</si>
  <si>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</si>
  <si>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</si>
  <si>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</si>
  <si>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</si>
  <si>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</si>
  <si>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</si>
  <si>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</si>
  <si>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</si>
  <si>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</si>
  <si>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</si>
  <si>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</si>
  <si>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</si>
  <si>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</si>
  <si>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</si>
  <si>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</si>
  <si>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</si>
  <si>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</si>
  <si>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</si>
  <si>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</si>
  <si>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</si>
  <si>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</si>
  <si>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</si>
  <si>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</si>
  <si>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</si>
  <si>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</si>
  <si>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</si>
  <si>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</si>
  <si>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</si>
  <si>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</si>
  <si>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</si>
  <si>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</si>
  <si>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</si>
  <si>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</si>
  <si>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</si>
  <si>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</si>
  <si>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</si>
  <si>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</si>
  <si>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</si>
  <si>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</si>
  <si>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</si>
  <si>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</si>
  <si>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</si>
  <si>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</si>
  <si>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</si>
  <si>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</si>
  <si>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</si>
  <si>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</si>
  <si>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</si>
  <si>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</si>
  <si>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</si>
  <si>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</si>
  <si>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</si>
  <si>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</si>
  <si>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</si>
  <si>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</si>
  <si>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</si>
  <si>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</si>
  <si>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</si>
  <si>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</si>
  <si>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</si>
  <si>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</si>
  <si>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</si>
  <si>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</si>
  <si>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</si>
  <si>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</si>
  <si>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</si>
  <si>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</si>
  <si>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</si>
  <si>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</si>
  <si>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</si>
  <si>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</si>
  <si>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</si>
  <si>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</si>
  <si>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</si>
  <si>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</si>
  <si>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</si>
  <si>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</si>
  <si>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</si>
  <si>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</si>
  <si>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</si>
  <si>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</si>
  <si>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</si>
  <si>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</si>
  <si>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</si>
  <si>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</si>
  <si>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</si>
  <si>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</si>
  <si>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</si>
  <si>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</si>
  <si>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</si>
  <si>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</si>
  <si>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</si>
  <si>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</si>
  <si>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</si>
  <si>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</si>
  <si>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</si>
  <si>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</si>
  <si>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</si>
  <si>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</si>
  <si>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</si>
  <si>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</si>
  <si>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</si>
  <si>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</si>
  <si>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</si>
  <si>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</si>
  <si>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</si>
  <si>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</si>
  <si>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</si>
  <si>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</si>
  <si>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</si>
  <si>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</si>
  <si>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</si>
  <si>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</si>
  <si>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</si>
  <si>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</si>
  <si>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</si>
  <si>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</si>
  <si>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</si>
  <si>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</si>
  <si>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</si>
  <si>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</si>
  <si>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</si>
  <si>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</si>
  <si>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</si>
  <si>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</si>
  <si>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</si>
  <si>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</si>
  <si>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</si>
  <si>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</si>
  <si>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</si>
  <si>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</si>
  <si>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</si>
  <si>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</si>
  <si>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</si>
  <si>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</si>
  <si>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</si>
  <si>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</si>
  <si>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</si>
  <si>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</si>
  <si>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</si>
  <si>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</si>
  <si>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</si>
  <si>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</si>
  <si>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</si>
  <si>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</si>
  <si>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</si>
  <si>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</si>
  <si>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</si>
  <si>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</si>
  <si>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</si>
  <si>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</si>
  <si>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</si>
  <si>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</si>
  <si>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</si>
  <si>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</si>
  <si>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</si>
  <si>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</si>
  <si>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</si>
  <si>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</si>
  <si>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</si>
  <si>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</si>
  <si>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</si>
  <si>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</si>
  <si>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</si>
  <si>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</si>
  <si>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</si>
  <si>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</si>
  <si>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</si>
  <si>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</si>
  <si>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</si>
  <si>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</si>
  <si>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</si>
  <si>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</si>
  <si>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</si>
  <si>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</si>
  <si>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</si>
  <si>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</si>
  <si>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</si>
  <si>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</si>
  <si>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</si>
  <si>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</si>
  <si>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</si>
  <si>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</si>
  <si>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</si>
  <si>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</si>
  <si>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</si>
  <si>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</si>
  <si>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</si>
  <si>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</si>
  <si>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</si>
  <si>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</si>
  <si>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</si>
  <si>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</si>
  <si>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</si>
  <si>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</si>
  <si>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</si>
  <si>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</si>
  <si>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</si>
  <si>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</si>
  <si>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</si>
  <si>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</si>
  <si>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</si>
  <si>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</si>
  <si>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</si>
  <si>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</si>
  <si>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</si>
  <si>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</si>
  <si>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</si>
  <si>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</si>
  <si>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</si>
  <si>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</si>
  <si>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</si>
  <si>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</si>
  <si>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</si>
  <si>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</si>
  <si>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</si>
  <si>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</si>
  <si>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</si>
  <si>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</si>
  <si>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</si>
  <si>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</si>
  <si>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</si>
  <si>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</si>
  <si>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</si>
  <si>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</si>
  <si>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</si>
  <si>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</si>
  <si>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</si>
  <si>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</si>
  <si>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</si>
  <si>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</si>
  <si>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</si>
  <si>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</si>
  <si>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</si>
  <si>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</si>
  <si>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</si>
  <si>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</si>
  <si>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</si>
  <si>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</si>
  <si>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</si>
  <si>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</si>
  <si>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</si>
  <si>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</si>
  <si>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</si>
  <si>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</si>
  <si>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</si>
  <si>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</si>
  <si>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</si>
  <si>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</si>
  <si>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</si>
  <si>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</si>
  <si>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</si>
  <si>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</si>
  <si>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</si>
  <si>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</si>
  <si>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</si>
  <si>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</si>
  <si>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</si>
  <si>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</si>
  <si>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</si>
  <si>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</si>
  <si>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</si>
  <si>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</si>
  <si>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</si>
  <si>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</si>
  <si>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</si>
  <si>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</si>
  <si>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</si>
  <si>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</si>
  <si>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</si>
  <si>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</si>
  <si>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</si>
  <si>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</si>
  <si>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</si>
  <si>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</si>
  <si>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</si>
  <si>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</si>
  <si>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</si>
  <si>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</si>
  <si>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</si>
  <si>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</si>
  <si>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</si>
  <si>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</si>
  <si>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</si>
  <si>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</si>
  <si>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</si>
  <si>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</si>
  <si>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</si>
  <si>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</si>
  <si>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</si>
  <si>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</si>
  <si>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</si>
  <si>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</si>
  <si>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</si>
  <si>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</si>
  <si>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</si>
  <si>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</si>
  <si>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</si>
  <si>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</si>
  <si>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</si>
  <si>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</si>
  <si>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</si>
  <si>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</si>
  <si>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</si>
  <si>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</si>
  <si>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</si>
  <si>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</si>
  <si>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</si>
  <si>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</si>
  <si>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</si>
  <si>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</si>
  <si>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</si>
  <si>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</si>
  <si>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</si>
  <si>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</si>
  <si>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</si>
  <si>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</si>
  <si>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</si>
  <si>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</si>
  <si>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</si>
  <si>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</si>
  <si>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</si>
  <si>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</si>
  <si>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</si>
  <si>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</si>
  <si>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</si>
  <si>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</si>
  <si>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</si>
  <si>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</si>
  <si>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</si>
  <si>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</si>
  <si>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</si>
  <si>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</si>
  <si>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</si>
  <si>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</si>
  <si>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</si>
  <si>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</si>
  <si>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</si>
  <si>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</si>
  <si>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</si>
  <si>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</si>
  <si>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</si>
  <si>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</si>
  <si>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</si>
  <si>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</si>
  <si>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</si>
  <si>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</si>
  <si>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</si>
  <si>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</si>
  <si>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</si>
  <si>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</si>
  <si>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</si>
  <si>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</si>
  <si>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</si>
  <si>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</si>
  <si>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</si>
  <si>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</si>
  <si>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</si>
  <si>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</si>
  <si>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</si>
  <si>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</si>
  <si>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</si>
  <si>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</si>
  <si>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</si>
  <si>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</si>
  <si>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</si>
  <si>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</si>
  <si>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</si>
  <si>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</si>
  <si>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</si>
  <si>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</si>
  <si>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</si>
  <si>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</si>
  <si>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</si>
  <si>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</si>
  <si>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</si>
  <si>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</si>
  <si>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</si>
  <si>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</si>
  <si>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</si>
  <si>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</si>
  <si>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</si>
  <si>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</si>
  <si>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</si>
  <si>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</si>
  <si>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</si>
  <si>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</si>
  <si>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</si>
  <si>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</si>
  <si>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</si>
  <si>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</si>
  <si>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</si>
  <si>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</si>
  <si>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</si>
  <si>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</si>
  <si>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</si>
  <si>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</si>
  <si>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</si>
  <si>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</si>
  <si>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</si>
  <si>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</si>
  <si>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</si>
  <si>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</si>
  <si>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</si>
  <si>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</si>
  <si>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</si>
  <si>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</si>
  <si>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</si>
  <si>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</si>
  <si>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</si>
  <si>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</si>
  <si>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</si>
  <si>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</si>
  <si>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</si>
  <si>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</si>
  <si>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</si>
  <si>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</si>
  <si>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</si>
  <si>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</si>
  <si>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</si>
  <si>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</si>
  <si>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</si>
  <si>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</si>
  <si>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</si>
  <si>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</si>
  <si>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</si>
  <si>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</si>
  <si>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</si>
  <si>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</si>
  <si>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</si>
  <si>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</si>
  <si>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</si>
  <si>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</si>
  <si>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</si>
  <si>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</si>
  <si>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</si>
  <si>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</si>
  <si>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</si>
  <si>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</si>
  <si>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</si>
  <si>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</si>
  <si>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</si>
  <si>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</si>
  <si>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</si>
  <si>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</si>
  <si>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</si>
  <si>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</si>
  <si>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</si>
  <si>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</si>
  <si>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</si>
  <si>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</si>
  <si>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</si>
  <si>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</si>
  <si>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</si>
  <si>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</si>
  <si>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</si>
  <si>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</si>
  <si>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</si>
  <si>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</si>
  <si>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</si>
  <si>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</si>
  <si>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</si>
  <si>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</si>
  <si>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</si>
  <si>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</si>
  <si>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</si>
  <si>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</si>
  <si>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</si>
  <si>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</si>
  <si>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</si>
  <si>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</si>
  <si>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</si>
  <si>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</si>
  <si>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</si>
  <si>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</si>
  <si>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</si>
  <si>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</si>
  <si>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</si>
  <si>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</si>
  <si>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</si>
  <si>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</si>
  <si>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</si>
  <si>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</si>
  <si>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</si>
  <si>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</si>
  <si>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</si>
  <si>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</si>
  <si>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</si>
  <si>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</si>
  <si>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</si>
  <si>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</si>
  <si>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</si>
  <si>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</si>
  <si>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</si>
  <si>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</si>
  <si>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</si>
  <si>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</si>
  <si>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</si>
  <si>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</si>
  <si>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</si>
  <si>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</si>
  <si>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</si>
  <si>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</si>
  <si>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</si>
  <si>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</si>
  <si>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</si>
  <si>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</si>
  <si>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</si>
  <si>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</si>
  <si>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</si>
  <si>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</si>
  <si>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</si>
  <si>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</si>
  <si>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</si>
  <si>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</si>
  <si>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</si>
  <si>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</si>
  <si>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</si>
  <si>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</si>
  <si>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</si>
  <si>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</si>
  <si>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</si>
  <si>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</si>
  <si>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</si>
  <si>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</si>
  <si>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</si>
  <si>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</si>
  <si>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</si>
  <si>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</si>
  <si>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</si>
  <si>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</si>
  <si>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</si>
  <si>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</si>
  <si>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</si>
  <si>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</si>
  <si>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</si>
  <si>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</si>
  <si>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</si>
  <si>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</si>
  <si>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</si>
  <si>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</si>
  <si>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</si>
  <si>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</si>
  <si>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</si>
  <si>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</si>
  <si>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</si>
  <si>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</si>
  <si>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</si>
  <si>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</si>
  <si>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</si>
  <si>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</si>
  <si>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</si>
  <si>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</si>
  <si>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</si>
  <si>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</si>
  <si>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</si>
  <si>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</si>
  <si>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</si>
  <si>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</si>
  <si>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</si>
  <si>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</si>
  <si>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</si>
  <si>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</si>
  <si>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</si>
  <si>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</si>
  <si>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</si>
  <si>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</si>
  <si>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</si>
  <si>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</si>
  <si>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</si>
  <si>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</si>
  <si>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</si>
  <si>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</si>
  <si>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</si>
  <si>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</si>
  <si>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</si>
  <si>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</si>
  <si>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</si>
  <si>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</si>
  <si>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</si>
  <si>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</si>
  <si>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</si>
  <si>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</si>
  <si>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</si>
  <si>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</si>
  <si>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</si>
  <si>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</si>
  <si>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</si>
  <si>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</si>
  <si>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</si>
  <si>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</si>
  <si>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</si>
  <si>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</si>
  <si>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</si>
  <si>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</si>
  <si>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</si>
  <si>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</si>
  <si>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</si>
  <si>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</si>
  <si>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</si>
  <si>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</si>
  <si>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</si>
  <si>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</si>
  <si>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</si>
  <si>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</si>
  <si>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</si>
  <si>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</si>
  <si>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</si>
  <si>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</si>
  <si>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</si>
  <si>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</si>
  <si>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</si>
  <si>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</si>
  <si>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</si>
  <si>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</si>
  <si>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</si>
  <si>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</si>
  <si>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</si>
  <si>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</si>
  <si>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</si>
  <si>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</si>
  <si>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</si>
  <si>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</si>
  <si>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</si>
  <si>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</si>
  <si>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</si>
  <si>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</si>
  <si>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</si>
  <si>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</si>
  <si>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</si>
  <si>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</si>
  <si>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</si>
  <si>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</si>
  <si>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</si>
  <si>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</si>
  <si>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</si>
  <si>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</si>
  <si>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</si>
  <si>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</si>
  <si>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</si>
  <si>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</si>
  <si>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</si>
  <si>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</si>
  <si>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</si>
  <si>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</si>
  <si>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</si>
  <si>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</si>
  <si>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</si>
  <si>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</si>
  <si>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</si>
  <si>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</si>
  <si>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</si>
  <si>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</si>
  <si>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</si>
  <si>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</si>
  <si>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</si>
  <si>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</si>
  <si>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</si>
  <si>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</si>
  <si>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</si>
  <si>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</si>
  <si>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</si>
  <si>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</si>
  <si>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</si>
  <si>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</si>
  <si>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</si>
  <si>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</si>
  <si>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</si>
  <si>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</si>
  <si>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</si>
  <si>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</si>
  <si>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</si>
  <si>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</si>
  <si>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</si>
  <si>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</si>
  <si>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</si>
  <si>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</si>
  <si>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</si>
  <si>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</si>
  <si>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</si>
  <si>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</si>
  <si>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</si>
  <si>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</si>
  <si>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</si>
  <si>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</si>
  <si>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</si>
  <si>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</si>
  <si>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</si>
  <si>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</si>
  <si>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</si>
  <si>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</si>
  <si>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</si>
  <si>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</si>
  <si>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</si>
  <si>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</si>
  <si>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</si>
  <si>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</si>
  <si>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</si>
  <si>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</si>
  <si>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</si>
  <si>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</si>
  <si>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</si>
  <si>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</si>
  <si>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</si>
  <si>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</si>
  <si>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</si>
  <si>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</si>
  <si>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</si>
  <si>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</si>
  <si>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</si>
  <si>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</si>
  <si>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</si>
  <si>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</si>
  <si>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</si>
  <si>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</si>
  <si>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</si>
  <si>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</si>
  <si>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</si>
  <si>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</si>
  <si>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</si>
  <si>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</si>
  <si>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</si>
  <si>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</si>
  <si>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</si>
  <si>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</si>
  <si>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</si>
  <si>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</si>
  <si>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</si>
  <si>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</si>
  <si>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</si>
  <si>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</si>
  <si>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</si>
  <si>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</si>
  <si>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</si>
  <si>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</si>
  <si>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</si>
  <si>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</si>
  <si>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</si>
  <si>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</si>
  <si>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</si>
  <si>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</si>
  <si>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</si>
  <si>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</si>
  <si>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</si>
  <si>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</si>
  <si>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</si>
  <si>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</si>
  <si>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</si>
  <si>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</si>
  <si>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</si>
  <si>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</si>
  <si>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</si>
  <si>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</si>
  <si>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</si>
  <si>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</si>
  <si>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</si>
  <si>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</si>
  <si>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</si>
  <si>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</si>
  <si>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</si>
  <si>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</si>
  <si>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</si>
  <si>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</si>
  <si>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</si>
  <si>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</si>
  <si>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</si>
  <si>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</si>
  <si>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</si>
  <si>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</si>
  <si>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</si>
  <si>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</si>
  <si>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</si>
  <si>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</si>
  <si>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</si>
  <si>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</si>
  <si>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</si>
  <si>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</si>
  <si>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</si>
  <si>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</si>
  <si>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</si>
  <si>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</si>
  <si>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</si>
  <si>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</si>
  <si>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</si>
  <si>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</si>
  <si>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</si>
  <si>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</si>
  <si>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</si>
  <si>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</si>
  <si>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</si>
  <si>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</si>
  <si>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</si>
  <si>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</si>
  <si>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</si>
  <si>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</si>
  <si>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</si>
  <si>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</si>
  <si>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</si>
  <si>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</si>
  <si>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</si>
  <si>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</si>
  <si>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</si>
  <si>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</si>
  <si>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</si>
  <si>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</si>
  <si>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</si>
  <si>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</si>
  <si>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</si>
  <si>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</si>
  <si>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</si>
  <si>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</si>
  <si>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</si>
  <si>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</si>
  <si>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</si>
  <si>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</si>
  <si>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</si>
  <si>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</si>
  <si>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</si>
  <si>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</si>
  <si>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</si>
  <si>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</si>
  <si>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</si>
  <si>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</si>
  <si>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</si>
  <si>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</si>
  <si>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</si>
  <si>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</si>
  <si>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</si>
  <si>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</si>
  <si>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</si>
  <si>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</si>
  <si>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</si>
  <si>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</si>
  <si>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</si>
  <si>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</si>
  <si>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</si>
  <si>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</si>
  <si>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</si>
  <si>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</si>
  <si>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</si>
  <si>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</si>
  <si>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</si>
  <si>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</si>
  <si>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</si>
  <si>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</si>
  <si>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</si>
  <si>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</si>
  <si>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</si>
  <si>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</si>
  <si>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</si>
  <si>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</si>
  <si>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</si>
  <si>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</si>
  <si>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</si>
  <si>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</si>
  <si>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</si>
  <si>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</si>
  <si>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</si>
  <si>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</si>
  <si>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</si>
  <si>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</si>
  <si>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</si>
  <si>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</si>
  <si>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</si>
  <si>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</si>
  <si>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</si>
  <si>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</si>
  <si>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</si>
  <si>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</si>
  <si>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</si>
  <si>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</si>
  <si>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</si>
  <si>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</si>
  <si>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</si>
  <si>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</si>
  <si>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</si>
  <si>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</si>
  <si>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</si>
  <si>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</si>
  <si>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</si>
  <si>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</si>
  <si>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</si>
  <si>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</si>
  <si>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</si>
  <si>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</si>
  <si>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</si>
  <si>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</si>
  <si>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</si>
  <si>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</si>
  <si>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</si>
  <si>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</si>
  <si>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</si>
  <si>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</si>
  <si>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</si>
  <si>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</si>
  <si>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</si>
  <si>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</si>
  <si>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</si>
  <si>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</si>
  <si>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</si>
  <si>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</si>
  <si>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</si>
  <si>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</si>
  <si>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</si>
  <si>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</si>
  <si>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</si>
  <si>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</si>
  <si>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</si>
  <si>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</si>
  <si>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</si>
  <si>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</si>
  <si>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</si>
  <si>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</si>
  <si>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</si>
  <si>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</si>
  <si>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</si>
  <si>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</si>
  <si>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</si>
  <si>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</si>
  <si>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</si>
  <si>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</si>
  <si>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</si>
  <si>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</si>
  <si>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</si>
  <si>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</si>
  <si>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</si>
  <si>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</si>
  <si>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</si>
  <si>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</si>
  <si>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</si>
  <si>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</si>
  <si>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</si>
  <si>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</si>
  <si>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</si>
  <si>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</si>
  <si>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</si>
  <si>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</si>
  <si>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</si>
  <si>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</si>
  <si>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</si>
  <si>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</si>
  <si>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</si>
  <si>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</si>
  <si>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</si>
  <si>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</si>
  <si>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</si>
  <si>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</si>
  <si>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</si>
  <si>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</si>
  <si>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</si>
  <si>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</si>
  <si>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</si>
  <si>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</si>
  <si>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</si>
  <si>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</si>
  <si>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</si>
  <si>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</si>
  <si>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</si>
  <si>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</si>
  <si>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</si>
  <si>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</si>
  <si>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</si>
  <si>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</si>
  <si>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</si>
  <si>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</si>
  <si>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</si>
  <si>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</si>
  <si>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</si>
  <si>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</si>
  <si>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</si>
  <si>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</si>
  <si>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</si>
  <si>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</si>
  <si>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</si>
  <si>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</si>
  <si>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</si>
  <si>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</si>
  <si>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</si>
  <si>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</si>
  <si>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</si>
  <si>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</si>
  <si>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</si>
  <si>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</si>
  <si>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</si>
  <si>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</si>
  <si>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</si>
  <si>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</si>
  <si>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</si>
  <si>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</si>
  <si>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</si>
  <si>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</si>
  <si>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</si>
  <si>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</si>
  <si>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</si>
  <si>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</si>
  <si>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</si>
  <si>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</si>
  <si>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</si>
  <si>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</si>
  <si>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</si>
  <si>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</si>
  <si>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</si>
  <si>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</si>
  <si>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</si>
  <si>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</si>
  <si>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</si>
  <si>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</si>
  <si>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</si>
  <si>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</si>
  <si>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</si>
  <si>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</si>
  <si>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</si>
  <si>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</si>
  <si>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</si>
  <si>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</si>
  <si>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</si>
  <si>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</si>
  <si>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</si>
  <si>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</si>
  <si>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</si>
  <si>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</si>
  <si>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</si>
  <si>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</si>
  <si>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</si>
  <si>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</si>
  <si>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</si>
  <si>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</si>
  <si>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</si>
  <si>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</si>
  <si>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</si>
  <si>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</si>
  <si>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</si>
  <si>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</si>
  <si>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</si>
  <si>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</si>
  <si>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</si>
  <si>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</si>
  <si>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</si>
  <si>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</si>
  <si>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</si>
  <si>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</si>
  <si>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</si>
  <si>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</si>
  <si>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</si>
  <si>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</si>
  <si>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</si>
  <si>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</si>
  <si>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</si>
  <si>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</si>
  <si>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</si>
  <si>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</si>
  <si>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</si>
  <si>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</si>
  <si>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</si>
  <si>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</si>
  <si>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</si>
  <si>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</si>
  <si>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</si>
  <si>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</si>
  <si>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</si>
  <si>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</si>
  <si>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</si>
  <si>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</si>
  <si>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</si>
  <si>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</si>
  <si>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</si>
  <si>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</si>
  <si>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</si>
  <si>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</si>
  <si>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</si>
  <si>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</si>
  <si>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</si>
  <si>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</si>
  <si>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</si>
  <si>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</si>
  <si>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</si>
  <si>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</si>
  <si>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</si>
  <si>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</si>
  <si>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</si>
  <si>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</si>
  <si>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</si>
  <si>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</si>
  <si>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</si>
  <si>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</si>
  <si>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</si>
  <si>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</si>
  <si>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</si>
  <si>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</si>
  <si>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</si>
  <si>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</si>
  <si>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</si>
  <si>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</si>
  <si>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</si>
  <si>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</si>
  <si>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</si>
  <si>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</si>
  <si>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</si>
  <si>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</si>
  <si>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</si>
  <si>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</si>
  <si>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</si>
  <si>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</si>
  <si>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</si>
  <si>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</si>
  <si>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</si>
  <si>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</si>
  <si>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</si>
  <si>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</si>
  <si>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</si>
  <si>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</si>
  <si>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</si>
  <si>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</si>
  <si>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</si>
  <si>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</si>
  <si>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</si>
  <si>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</si>
  <si>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</si>
  <si>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</si>
  <si>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</si>
  <si>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</si>
  <si>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</si>
  <si>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</si>
  <si>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</si>
  <si>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</si>
  <si>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</si>
  <si>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</si>
  <si>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</si>
  <si>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</si>
  <si>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</si>
  <si>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</si>
  <si>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</si>
  <si>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</si>
  <si>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</si>
  <si>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</si>
  <si>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</si>
  <si>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</si>
  <si>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</si>
  <si>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</si>
  <si>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</si>
  <si>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</si>
  <si>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</si>
  <si>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</si>
  <si>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</si>
  <si>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</si>
  <si>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</si>
  <si>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</si>
  <si>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</si>
  <si>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</si>
  <si>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</si>
  <si>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</si>
  <si>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</si>
  <si>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</si>
  <si>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</si>
  <si>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</si>
  <si>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</si>
  <si>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</si>
  <si>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</si>
  <si>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</si>
  <si>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</si>
  <si>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</si>
  <si>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</si>
  <si>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</si>
  <si>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</si>
  <si>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</si>
  <si>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</si>
  <si>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</si>
  <si>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</si>
  <si>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</si>
  <si>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</si>
  <si>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</si>
  <si>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</si>
  <si>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</si>
  <si>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</si>
  <si>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</si>
  <si>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</si>
  <si>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</si>
  <si>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</si>
  <si>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</si>
  <si>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</si>
  <si>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</si>
  <si>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</si>
  <si>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</si>
  <si>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</si>
  <si>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</si>
  <si>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</si>
  <si>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</si>
  <si>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</si>
  <si>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</si>
  <si>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</si>
  <si>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</si>
  <si>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</si>
  <si>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</si>
  <si>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</si>
  <si>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</si>
  <si>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</si>
  <si>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</si>
  <si>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</si>
  <si>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</si>
  <si>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</si>
  <si>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</si>
  <si>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</si>
  <si>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</si>
  <si>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</si>
  <si>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</si>
  <si>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</si>
  <si>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</si>
  <si>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</si>
  <si>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</si>
  <si>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</si>
  <si>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</si>
  <si>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</si>
  <si>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</si>
  <si>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</si>
  <si>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</si>
  <si>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</si>
  <si>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</si>
  <si>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</si>
  <si>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</si>
  <si>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</si>
  <si>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</si>
  <si>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</si>
  <si>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</si>
  <si>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</si>
  <si>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</si>
  <si>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</si>
  <si>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</si>
  <si>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</si>
  <si>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</si>
  <si>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</si>
  <si>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</si>
  <si>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</si>
  <si>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</si>
  <si>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</si>
  <si>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</si>
  <si>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</si>
  <si>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</si>
  <si>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</si>
  <si>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</si>
  <si>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</si>
  <si>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</si>
  <si>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</si>
  <si>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</si>
  <si>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</si>
  <si>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</si>
  <si>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</si>
  <si>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</si>
  <si>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</si>
  <si>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</si>
  <si>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</si>
  <si>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</si>
  <si>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</si>
  <si>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</si>
  <si>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</si>
  <si>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</si>
  <si>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</si>
  <si>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</si>
  <si>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</si>
  <si>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</si>
  <si>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</si>
  <si>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</si>
  <si>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</si>
  <si>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</si>
  <si>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</si>
  <si>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</si>
  <si>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</si>
  <si>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</si>
  <si>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</si>
  <si>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</si>
  <si>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</si>
  <si>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</si>
  <si>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</si>
  <si>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</si>
  <si>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</si>
  <si>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</si>
  <si>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</si>
  <si>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</si>
  <si>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</si>
  <si>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</si>
  <si>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</si>
  <si>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</si>
  <si>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</si>
  <si>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</si>
  <si>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</si>
  <si>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</si>
  <si>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</si>
  <si>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</si>
  <si>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</si>
  <si>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</si>
  <si>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</si>
  <si>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</si>
  <si>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</si>
  <si>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</si>
  <si>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</si>
  <si>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</si>
  <si>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</si>
  <si>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</si>
  <si>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</si>
  <si>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</si>
  <si>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</si>
  <si>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</si>
  <si>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</si>
  <si>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</si>
  <si>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</si>
  <si>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</si>
  <si>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</si>
  <si>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</si>
  <si>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</si>
  <si>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</si>
  <si>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</si>
  <si>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</si>
  <si>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</si>
  <si>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</si>
  <si>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</si>
  <si>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</si>
  <si>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</si>
  <si>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</si>
  <si>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</si>
  <si>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</si>
  <si>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</si>
  <si>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</si>
  <si>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</si>
  <si>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</si>
  <si>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</si>
  <si>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</si>
  <si>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</si>
  <si>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</si>
  <si>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</si>
  <si>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</si>
  <si>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</si>
  <si>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</si>
  <si>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</si>
  <si>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</si>
  <si>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</si>
  <si>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</si>
  <si>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</si>
  <si>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</si>
  <si>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</si>
  <si>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</si>
  <si>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</si>
  <si>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</si>
  <si>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</si>
  <si>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</si>
  <si>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</si>
  <si>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</si>
  <si>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</si>
  <si>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</si>
  <si>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</si>
  <si>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</si>
  <si>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</si>
  <si>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</si>
  <si>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</si>
  <si>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</si>
  <si>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</si>
  <si>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</si>
  <si>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</si>
  <si>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</si>
  <si>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</si>
  <si>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</si>
  <si>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</si>
  <si>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</si>
  <si>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</si>
  <si>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</si>
  <si>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</si>
  <si>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</si>
  <si>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</si>
  <si>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</si>
  <si>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</si>
  <si>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</si>
  <si>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</si>
  <si>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</si>
  <si>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</si>
  <si>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</si>
  <si>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</si>
  <si>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</si>
  <si>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</si>
  <si>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</si>
  <si>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</si>
  <si>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</si>
  <si>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</si>
  <si>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</si>
  <si>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</si>
  <si>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</si>
  <si>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</si>
  <si>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</si>
  <si>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</si>
  <si>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</si>
  <si>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</si>
  <si>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</si>
  <si>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</si>
  <si>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</si>
  <si>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</si>
  <si>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</si>
  <si>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</si>
  <si>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</si>
  <si>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</si>
  <si>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</si>
  <si>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</si>
  <si>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</si>
  <si>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</si>
  <si>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</si>
  <si>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</si>
  <si>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</si>
  <si>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</si>
  <si>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</si>
  <si>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</si>
  <si>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</si>
  <si>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</si>
  <si>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</si>
  <si>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</si>
  <si>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</si>
  <si>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</si>
  <si>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</si>
  <si>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</si>
  <si>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</si>
  <si>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</si>
  <si>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</si>
  <si>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</si>
  <si>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</si>
  <si>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</si>
  <si>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</si>
  <si>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</si>
  <si>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</si>
  <si>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</si>
  <si>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</si>
  <si>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</si>
  <si>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</si>
  <si>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</si>
  <si>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</si>
  <si>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</si>
  <si>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</si>
  <si>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</si>
  <si>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</si>
  <si>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</si>
  <si>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</si>
  <si>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</si>
  <si>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</si>
  <si>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</si>
  <si>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</si>
  <si>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</si>
  <si>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</si>
  <si>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</si>
  <si>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</si>
  <si>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</si>
  <si>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</si>
  <si>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</si>
  <si>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</si>
  <si>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</si>
  <si>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</si>
  <si>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</si>
  <si>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</si>
  <si>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</si>
  <si>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</si>
  <si>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</si>
  <si>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</si>
  <si>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</si>
  <si>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</si>
  <si>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</si>
  <si>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</si>
  <si>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</si>
  <si>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</si>
  <si>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</si>
  <si>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</si>
  <si>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</si>
  <si>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</si>
  <si>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</si>
  <si>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</si>
  <si>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</si>
  <si>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</si>
  <si>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</si>
  <si>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</si>
  <si>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</si>
  <si>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</si>
  <si>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</si>
  <si>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</si>
  <si>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</si>
  <si>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</si>
  <si>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</si>
  <si>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</si>
  <si>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</si>
  <si>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</si>
  <si>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</si>
  <si>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</si>
  <si>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</si>
  <si>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</si>
  <si>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</si>
  <si>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</si>
  <si>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</si>
  <si>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</si>
  <si>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</si>
  <si>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</si>
  <si>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</si>
  <si>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</si>
  <si>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</si>
  <si>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</si>
  <si>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</si>
  <si>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</si>
  <si>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</si>
  <si>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</si>
  <si>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</si>
  <si>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</si>
  <si>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</si>
  <si>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</si>
  <si>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</si>
  <si>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</si>
  <si>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</si>
  <si>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</si>
  <si>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</si>
  <si>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</si>
  <si>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</si>
  <si>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</si>
  <si>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</si>
  <si>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</si>
  <si>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</si>
  <si>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</si>
  <si>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</si>
  <si>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</si>
  <si>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</si>
  <si>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</si>
  <si>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</si>
  <si>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</si>
  <si>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</si>
  <si>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</si>
  <si>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</si>
  <si>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</si>
  <si>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</si>
  <si>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</si>
  <si>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</si>
  <si>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</si>
  <si>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</si>
  <si>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</si>
  <si>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</si>
  <si>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</si>
  <si>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</si>
  <si>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</si>
  <si>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</si>
  <si>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</si>
  <si>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</si>
  <si>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</si>
  <si>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</si>
  <si>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</si>
  <si>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</si>
  <si>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</si>
  <si>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</si>
  <si>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</si>
  <si>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</si>
  <si>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</si>
  <si>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</si>
  <si>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</si>
  <si>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</si>
  <si>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</si>
  <si>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</si>
  <si>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</si>
  <si>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</si>
  <si>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</si>
  <si>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</si>
  <si>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</si>
  <si>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</si>
  <si>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</si>
  <si>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</si>
  <si>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</si>
  <si>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</si>
  <si>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</si>
  <si>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</si>
  <si>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</si>
  <si>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</si>
  <si>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</si>
  <si>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</si>
  <si>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</si>
  <si>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</si>
  <si>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</si>
  <si>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</si>
  <si>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</si>
  <si>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</si>
  <si>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</si>
  <si>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</si>
  <si>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</si>
  <si>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</si>
  <si>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</si>
  <si>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</si>
  <si>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</si>
  <si>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</si>
  <si>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</si>
  <si>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</si>
  <si>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</si>
  <si>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</si>
  <si>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</si>
  <si>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</si>
  <si>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</si>
  <si>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</si>
  <si>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</si>
  <si>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</si>
  <si>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</si>
  <si>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</si>
  <si>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</si>
  <si>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</si>
  <si>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</si>
  <si>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</si>
  <si>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</si>
  <si>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</si>
  <si>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</si>
  <si>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</si>
  <si>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</si>
  <si>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</si>
  <si>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</si>
  <si>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</si>
  <si>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</si>
  <si>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</si>
  <si>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</si>
  <si>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</si>
  <si>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</si>
  <si>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</si>
  <si>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</si>
  <si>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</si>
  <si>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</si>
  <si>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</si>
  <si>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</si>
  <si>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</si>
  <si>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</si>
  <si>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</si>
  <si>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</si>
  <si>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</si>
  <si>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</si>
  <si>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</si>
  <si>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</si>
  <si>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</si>
  <si>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</si>
  <si>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</si>
  <si>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</si>
  <si>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</si>
  <si>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</si>
  <si>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</si>
  <si>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</si>
  <si>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</si>
  <si>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</si>
  <si>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</si>
  <si>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</si>
  <si>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</si>
  <si>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</si>
  <si>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</si>
  <si>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</si>
  <si>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</si>
  <si>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</si>
  <si>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</si>
  <si>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</si>
  <si>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</si>
  <si>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</si>
  <si>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</si>
  <si>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</si>
  <si>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</si>
  <si>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</si>
  <si>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</si>
  <si>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</si>
  <si>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</si>
  <si>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</si>
  <si>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</si>
  <si>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</si>
  <si>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</si>
  <si>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</si>
  <si>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</si>
  <si>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</si>
  <si>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</si>
  <si>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</si>
  <si>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</si>
  <si>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</si>
  <si>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</si>
  <si>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</si>
  <si>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</si>
  <si>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</si>
  <si>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</si>
  <si>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</si>
  <si>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</si>
  <si>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</si>
  <si>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</si>
  <si>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</si>
  <si>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</si>
  <si>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</si>
  <si>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</si>
  <si>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</si>
  <si>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</si>
  <si>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</si>
  <si>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</si>
  <si>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</si>
  <si>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</si>
  <si>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</si>
  <si>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</si>
  <si>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</si>
  <si>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</si>
  <si>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</si>
  <si>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</si>
  <si>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</si>
  <si>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</si>
  <si>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</si>
  <si>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</si>
  <si>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</si>
  <si>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</si>
  <si>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</si>
  <si>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</si>
  <si>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</si>
  <si>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</si>
  <si>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</si>
  <si>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</si>
  <si>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</si>
  <si>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</si>
  <si>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</si>
  <si>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</si>
  <si>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</si>
  <si>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</si>
  <si>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</si>
  <si>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</si>
  <si>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</si>
  <si>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</si>
  <si>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</si>
  <si>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</si>
  <si>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</si>
  <si>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</si>
  <si>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</si>
  <si>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</si>
  <si>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</si>
  <si>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</si>
  <si>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</si>
  <si>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</si>
  <si>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</si>
  <si>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</si>
  <si>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</si>
  <si>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</si>
  <si>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</si>
  <si>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</si>
  <si>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</si>
  <si>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</si>
  <si>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</si>
  <si>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</si>
  <si>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</si>
  <si>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</si>
  <si>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</si>
  <si>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</si>
  <si>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</si>
  <si>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</si>
  <si>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</si>
  <si>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</si>
  <si>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</si>
  <si>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</si>
  <si>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</si>
  <si>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</si>
  <si>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</si>
  <si>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</si>
  <si>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</si>
  <si>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</si>
  <si>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</si>
  <si>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</si>
  <si>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</si>
  <si>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</si>
  <si>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</si>
  <si>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</si>
  <si>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</si>
  <si>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</si>
  <si>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</si>
  <si>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</si>
  <si>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</si>
  <si>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</si>
  <si>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</si>
  <si>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</si>
  <si>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</si>
  <si>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</si>
  <si>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</si>
  <si>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</si>
  <si>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</si>
  <si>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</si>
  <si>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</si>
  <si>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</si>
  <si>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</si>
  <si>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</si>
  <si>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</si>
  <si>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</si>
  <si>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</si>
  <si>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</si>
  <si>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</si>
  <si>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</si>
  <si>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</si>
  <si>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</si>
  <si>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</si>
  <si>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</si>
  <si>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</si>
  <si>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</si>
  <si>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</si>
  <si>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</si>
  <si>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</si>
  <si>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</si>
  <si>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</si>
  <si>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</si>
  <si>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</si>
  <si>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</si>
  <si>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</si>
  <si>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</si>
  <si>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</si>
  <si>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</si>
  <si>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</si>
  <si>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</si>
  <si>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</si>
  <si>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</si>
  <si>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</si>
  <si>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</si>
  <si>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</si>
  <si>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</si>
  <si>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</si>
  <si>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</si>
  <si>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</si>
  <si>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</si>
  <si>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</si>
  <si>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</si>
  <si>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</si>
  <si>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</si>
  <si>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</si>
  <si>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</si>
  <si>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</si>
  <si>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</si>
  <si>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</si>
  <si>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</si>
  <si>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</si>
  <si>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</si>
  <si>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</si>
  <si>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</si>
  <si>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</si>
  <si>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</si>
  <si>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</si>
  <si>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</si>
  <si>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</si>
  <si>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</si>
  <si>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</si>
  <si>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</si>
  <si>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</si>
  <si>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</si>
  <si>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</si>
  <si>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</si>
  <si>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</si>
  <si>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</si>
  <si>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</si>
  <si>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</si>
  <si>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</si>
  <si>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</si>
  <si>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</si>
  <si>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</si>
  <si>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</si>
  <si>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</si>
  <si>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</si>
  <si>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</si>
  <si>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</si>
  <si>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</si>
  <si>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</si>
  <si>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</si>
  <si>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</si>
  <si>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</si>
  <si>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</si>
  <si>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</si>
  <si>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</si>
  <si>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</si>
  <si>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</si>
  <si>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</si>
  <si>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</si>
  <si>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</si>
  <si>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</si>
  <si>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</si>
  <si>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</si>
  <si>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</si>
  <si>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</si>
  <si>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</si>
  <si>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</si>
  <si>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</si>
  <si>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</si>
  <si>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</si>
  <si>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</si>
  <si>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</si>
  <si>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</si>
  <si>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</si>
  <si>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</si>
  <si>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</si>
  <si>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</si>
  <si>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</si>
  <si>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</si>
  <si>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</si>
  <si>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</si>
  <si>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</si>
  <si>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</si>
  <si>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</si>
  <si>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</si>
  <si>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</si>
  <si>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</si>
  <si>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</si>
  <si>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</si>
  <si>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</si>
  <si>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</si>
  <si>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</si>
  <si>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</si>
  <si>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</si>
  <si>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</si>
  <si>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</si>
  <si>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</si>
  <si>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</si>
  <si>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</si>
  <si>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</si>
  <si>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</si>
  <si>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</si>
  <si>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</si>
  <si>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</si>
  <si>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</si>
  <si>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</si>
  <si>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</si>
  <si>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</si>
  <si>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</si>
  <si>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</si>
  <si>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</si>
  <si>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</si>
  <si>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</si>
  <si>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</si>
  <si>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</si>
  <si>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</si>
  <si>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</si>
  <si>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</si>
  <si>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</si>
  <si>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</si>
  <si>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</si>
  <si>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</si>
  <si>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</si>
  <si>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</si>
  <si>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</si>
  <si>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</si>
  <si>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</si>
  <si>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</si>
  <si>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</si>
  <si>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</si>
  <si>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</si>
  <si>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</si>
  <si>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</si>
  <si>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</si>
  <si>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</si>
  <si>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</si>
  <si>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</si>
  <si>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</si>
  <si>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</si>
  <si>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</si>
  <si>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</si>
  <si>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</si>
  <si>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</si>
  <si>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</si>
  <si>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</si>
  <si>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</si>
  <si>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</si>
  <si>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</si>
  <si>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</si>
  <si>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</si>
  <si>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</si>
  <si>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</si>
  <si>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</si>
  <si>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</si>
  <si>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</si>
  <si>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</si>
  <si>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</si>
  <si>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</si>
  <si>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</si>
  <si>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</si>
  <si>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</si>
  <si>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</si>
  <si>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</si>
  <si>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</si>
  <si>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</si>
  <si>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</si>
  <si>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</si>
  <si>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</si>
  <si>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</si>
  <si>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</si>
  <si>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</si>
  <si>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</si>
  <si>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</si>
  <si>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</si>
  <si>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</si>
  <si>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</si>
  <si>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</si>
  <si>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</si>
  <si>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</si>
  <si>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</si>
  <si>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</si>
  <si>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</si>
  <si>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</si>
  <si>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</si>
  <si>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</si>
  <si>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</si>
  <si>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</si>
  <si>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</si>
  <si>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</si>
  <si>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</si>
  <si>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</si>
  <si>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</si>
  <si>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</si>
  <si>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</si>
  <si>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</si>
  <si>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</si>
  <si>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</si>
  <si>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</si>
  <si>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</si>
  <si>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</si>
  <si>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</si>
  <si>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</si>
  <si>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</si>
  <si>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</si>
  <si>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</si>
  <si>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</si>
  <si>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</si>
  <si>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</si>
  <si>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</si>
  <si>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</si>
  <si>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</si>
  <si>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</si>
  <si>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</si>
  <si>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</si>
  <si>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</si>
  <si>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</si>
  <si>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</si>
  <si>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</si>
  <si>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</si>
  <si>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</si>
  <si>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</si>
  <si>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</si>
  <si>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</si>
  <si>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</si>
  <si>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</si>
  <si>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</si>
  <si>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</si>
  <si>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</si>
  <si>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</si>
  <si>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</si>
  <si>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</si>
  <si>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</si>
  <si>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</si>
  <si>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</si>
  <si>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</si>
  <si>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</si>
  <si>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</si>
  <si>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</si>
  <si>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</si>
  <si>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</si>
  <si>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</si>
  <si>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</si>
  <si>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</si>
  <si>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</si>
  <si>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</si>
  <si>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</si>
  <si>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</si>
  <si>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</si>
  <si>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</si>
  <si>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</si>
  <si>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</si>
  <si>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</si>
  <si>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</si>
  <si>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</si>
  <si>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</si>
  <si>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</si>
  <si>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</si>
  <si>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</si>
  <si>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</si>
  <si>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</si>
  <si>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</si>
  <si>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</si>
  <si>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</si>
  <si>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</si>
  <si>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</si>
  <si>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</si>
  <si>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</si>
  <si>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</si>
  <si>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</si>
  <si>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</si>
  <si>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</si>
  <si>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</si>
  <si>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</si>
  <si>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</si>
  <si>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</si>
  <si>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</si>
  <si>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</si>
  <si>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</si>
  <si>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</si>
  <si>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</si>
  <si>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</si>
  <si>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</si>
  <si>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</si>
  <si>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</si>
  <si>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</si>
  <si>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</si>
  <si>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</si>
  <si>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</si>
  <si>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</si>
  <si>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</si>
  <si>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</si>
  <si>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</si>
  <si>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</si>
  <si>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</si>
  <si>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</si>
  <si>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</si>
  <si>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</si>
  <si>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</si>
  <si>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</si>
  <si>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</si>
  <si>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</si>
  <si>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</si>
  <si>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</si>
  <si>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</si>
  <si>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</si>
  <si>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</si>
  <si>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</si>
  <si>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</si>
  <si>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</si>
  <si>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</si>
  <si>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</si>
  <si>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</si>
  <si>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</si>
  <si>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</si>
  <si>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</si>
  <si>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</si>
  <si>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</si>
  <si>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</si>
  <si>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</si>
  <si>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</si>
  <si>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</si>
  <si>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</si>
  <si>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</si>
  <si>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</si>
  <si>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</si>
  <si>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</si>
  <si>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</si>
  <si>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</si>
  <si>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</si>
  <si>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</si>
  <si>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</si>
  <si>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</si>
  <si>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</si>
  <si>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</si>
  <si>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</si>
  <si>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</si>
  <si>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</si>
  <si>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</si>
  <si>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</si>
  <si>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</si>
  <si>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</si>
  <si>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</si>
  <si>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</si>
  <si>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</si>
  <si>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</si>
  <si>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</si>
  <si>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</si>
  <si>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</si>
  <si>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</si>
  <si>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</si>
  <si>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</si>
  <si>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</si>
  <si>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</si>
  <si>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</si>
  <si>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</si>
  <si>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</si>
  <si>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</si>
  <si>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</si>
  <si>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</si>
  <si>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</si>
  <si>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</si>
  <si>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</si>
  <si>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</si>
  <si>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</si>
  <si>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</si>
  <si>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</si>
  <si>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</si>
  <si>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</si>
  <si>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</si>
  <si>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</si>
  <si>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</si>
  <si>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</si>
  <si>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</si>
  <si>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</si>
  <si>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</si>
  <si>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</si>
  <si>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</si>
  <si>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</si>
  <si>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</si>
  <si>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</si>
  <si>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</si>
  <si>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</si>
  <si>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</si>
  <si>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</si>
  <si>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</si>
  <si>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</si>
  <si>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</si>
  <si>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</si>
  <si>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</si>
  <si>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</si>
  <si>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</si>
  <si>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</si>
  <si>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</si>
  <si>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</si>
  <si>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</si>
  <si>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</si>
  <si>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</si>
  <si>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</si>
  <si>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</si>
  <si>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</si>
  <si>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</si>
  <si>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</si>
  <si>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</si>
  <si>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</si>
  <si>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</si>
  <si>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</si>
  <si>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</si>
  <si>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</si>
  <si>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</si>
  <si>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</si>
  <si>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</si>
  <si>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</si>
  <si>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</si>
  <si>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</si>
  <si>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</si>
  <si>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</si>
  <si>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</si>
  <si>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</si>
  <si>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</si>
  <si>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</si>
  <si>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</si>
  <si>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</si>
  <si>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</si>
  <si>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</si>
  <si>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</si>
  <si>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</si>
  <si>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</si>
  <si>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</si>
  <si>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</si>
  <si>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</si>
  <si>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</si>
  <si>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</si>
  <si>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</si>
  <si>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</si>
  <si>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</si>
  <si>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</si>
  <si>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</si>
  <si>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</si>
  <si>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</si>
  <si>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</si>
  <si>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</si>
  <si>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</si>
  <si>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</si>
  <si>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</si>
  <si>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</si>
  <si>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</si>
  <si>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</si>
  <si>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</si>
  <si>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</si>
  <si>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</si>
  <si>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</si>
  <si>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</si>
  <si>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</si>
  <si>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</si>
  <si>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</si>
  <si>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</si>
  <si>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</si>
  <si>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</si>
  <si>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</si>
  <si>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</si>
  <si>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</si>
  <si>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</si>
  <si>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</si>
  <si>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</si>
  <si>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</si>
  <si>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</si>
  <si>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</si>
  <si>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</si>
  <si>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</si>
  <si>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</si>
  <si>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</si>
  <si>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</si>
  <si>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</si>
  <si>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</si>
  <si>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</si>
  <si>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</si>
  <si>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</si>
  <si>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</si>
  <si>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</si>
  <si>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</si>
  <si>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</si>
  <si>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</si>
  <si>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</si>
  <si>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</si>
  <si>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</si>
  <si>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</si>
  <si>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</si>
  <si>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</si>
  <si>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</si>
  <si>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</si>
  <si>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</si>
  <si>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</si>
  <si>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</si>
  <si>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</si>
  <si>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</si>
  <si>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</si>
  <si>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</si>
  <si>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</si>
  <si>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</si>
  <si>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</si>
  <si>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</si>
  <si>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</si>
  <si>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</si>
  <si>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</si>
  <si>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</si>
  <si>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</si>
  <si>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</si>
  <si>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</si>
  <si>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</si>
  <si>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</si>
  <si>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</si>
  <si>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</si>
  <si>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</si>
  <si>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</si>
  <si>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</si>
  <si>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</si>
  <si>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</si>
  <si>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</si>
  <si>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</si>
  <si>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</si>
  <si>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</si>
  <si>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</si>
  <si>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</si>
  <si>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</si>
  <si>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</si>
  <si>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</si>
  <si>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</si>
  <si>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</si>
  <si>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</si>
  <si>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</si>
  <si>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</si>
  <si>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</si>
  <si>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</si>
  <si>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</si>
  <si>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</si>
  <si>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</si>
  <si>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</si>
  <si>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</si>
  <si>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</si>
  <si>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</si>
  <si>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</si>
  <si>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</si>
  <si>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</si>
  <si>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</si>
  <si>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</si>
  <si>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</si>
  <si>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</si>
  <si>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</si>
  <si>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</si>
  <si>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</si>
  <si>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</si>
  <si>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</si>
  <si>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</si>
  <si>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</si>
  <si>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</si>
  <si>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</si>
  <si>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</si>
  <si>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</si>
  <si>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</si>
  <si>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</si>
  <si>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</si>
  <si>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</si>
  <si>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</si>
  <si>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</si>
  <si>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</si>
  <si>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</si>
  <si>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</si>
  <si>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</si>
  <si>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</si>
  <si>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</si>
  <si>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</si>
  <si>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</si>
  <si>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</si>
  <si>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</si>
  <si>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</si>
  <si>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</si>
  <si>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</si>
  <si>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</si>
  <si>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</si>
  <si>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</si>
  <si>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</si>
  <si>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</si>
  <si>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</si>
  <si>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</si>
  <si>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</si>
  <si>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</si>
  <si>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</si>
  <si>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</si>
  <si>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</si>
  <si>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</si>
  <si>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</si>
  <si>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</si>
  <si>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</si>
  <si>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</si>
  <si>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</si>
  <si>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</si>
  <si>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</si>
  <si>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</si>
  <si>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</si>
  <si>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</si>
  <si>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</si>
  <si>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</si>
  <si>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</si>
  <si>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</si>
  <si>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</si>
  <si>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</si>
  <si>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</si>
  <si>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</si>
  <si>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</si>
  <si>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</si>
  <si>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</si>
  <si>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</si>
  <si>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</si>
  <si>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</si>
  <si>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</si>
  <si>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</si>
  <si>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</si>
  <si>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</si>
  <si>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</si>
  <si>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</si>
  <si>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</si>
  <si>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</si>
  <si>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</si>
  <si>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</si>
  <si>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</si>
  <si>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</si>
  <si>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</si>
  <si>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</si>
  <si>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</si>
  <si>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</si>
  <si>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</si>
  <si>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</si>
  <si>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</si>
  <si>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</si>
  <si>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</si>
  <si>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</si>
  <si>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</si>
  <si>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</si>
  <si>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</si>
  <si>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</si>
  <si>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</si>
  <si>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</si>
  <si>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</si>
  <si>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</si>
  <si>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</si>
  <si>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</si>
  <si>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</si>
  <si>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</si>
  <si>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</si>
  <si>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</si>
  <si>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</si>
  <si>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</si>
  <si>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</si>
  <si>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</si>
  <si>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</si>
  <si>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</si>
  <si>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</si>
  <si>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</si>
  <si>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</si>
  <si>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</si>
  <si>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</si>
  <si>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</si>
  <si>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</si>
  <si>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</si>
  <si>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</si>
  <si>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</si>
  <si>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</si>
  <si>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</si>
  <si>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</si>
  <si>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</si>
  <si>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</si>
  <si>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</si>
  <si>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</si>
  <si>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</si>
  <si>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</si>
  <si>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</si>
  <si>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</si>
  <si>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</si>
  <si>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</si>
  <si>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</si>
  <si>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</si>
  <si>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</si>
  <si>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</si>
  <si>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</si>
  <si>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</si>
  <si>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</si>
  <si>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</si>
  <si>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</si>
  <si>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</si>
  <si>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</si>
  <si>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</si>
  <si>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</si>
  <si>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</si>
  <si>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</si>
  <si>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</si>
  <si>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</si>
  <si>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</si>
  <si>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</si>
  <si>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</si>
  <si>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</si>
  <si>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</si>
  <si>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</si>
  <si>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</si>
  <si>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</si>
  <si>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</si>
  <si>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</si>
  <si>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</si>
  <si>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</si>
  <si>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</si>
  <si>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</si>
  <si>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</si>
  <si>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</si>
  <si>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</si>
  <si>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</si>
  <si>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</si>
  <si>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</si>
  <si>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</si>
  <si>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</si>
  <si>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</si>
  <si>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</si>
  <si>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</si>
  <si>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</si>
  <si>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</si>
  <si>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</si>
  <si>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</si>
  <si>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</si>
  <si>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</si>
  <si>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</si>
  <si>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</si>
  <si>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</si>
  <si>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</si>
  <si>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</si>
  <si>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</si>
  <si>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</si>
  <si>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</si>
  <si>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</si>
  <si>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</si>
  <si>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</si>
  <si>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</si>
  <si>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</si>
  <si>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</si>
  <si>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</si>
  <si>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</si>
  <si>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</si>
  <si>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</si>
  <si>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</si>
  <si>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</si>
  <si>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</si>
  <si>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</si>
  <si>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</si>
  <si>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</si>
  <si>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</si>
  <si>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</si>
  <si>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</si>
  <si>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</si>
  <si>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</si>
  <si>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</si>
  <si>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</si>
  <si>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</si>
  <si>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</si>
  <si>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</si>
  <si>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</si>
  <si>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</si>
  <si>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</si>
  <si>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</si>
  <si>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</si>
  <si>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</si>
  <si>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</si>
  <si>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</si>
  <si>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</si>
  <si>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</si>
  <si>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</si>
  <si>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</si>
  <si>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</si>
  <si>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</si>
  <si>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</si>
  <si>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</si>
  <si>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</si>
  <si>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</si>
  <si>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</si>
  <si>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</si>
  <si>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</si>
  <si>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</si>
  <si>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</si>
  <si>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</si>
  <si>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</si>
  <si>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</si>
  <si>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</si>
  <si>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</si>
  <si>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</si>
  <si>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</si>
  <si>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</si>
  <si>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</si>
  <si>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</si>
  <si>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</si>
  <si>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</si>
  <si>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</si>
  <si>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</si>
  <si>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</si>
  <si>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</si>
  <si>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</si>
  <si>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</si>
  <si>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</si>
  <si>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</si>
  <si>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</si>
  <si>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</si>
  <si>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</si>
  <si>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</si>
  <si>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</si>
  <si>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</si>
  <si>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</si>
  <si>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</si>
  <si>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</si>
  <si>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</si>
  <si>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</si>
  <si>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</si>
  <si>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</si>
  <si>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</si>
  <si>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</si>
  <si>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</si>
  <si>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</si>
  <si>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</si>
  <si>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</si>
  <si>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</si>
  <si>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</si>
  <si>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</si>
  <si>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</si>
  <si>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</si>
  <si>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</si>
  <si>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</si>
  <si>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</si>
  <si>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</si>
  <si>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</si>
  <si>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</si>
  <si>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</si>
  <si>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</si>
  <si>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</si>
  <si>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</si>
  <si>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</si>
  <si>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</si>
  <si>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</si>
  <si>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</si>
  <si>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</si>
  <si>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</si>
  <si>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</si>
  <si>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</si>
  <si>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</si>
  <si>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</si>
  <si>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</si>
  <si>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</si>
  <si>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</si>
  <si>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</si>
  <si>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</si>
  <si>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</si>
  <si>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</si>
  <si>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</si>
  <si>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</si>
  <si>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</si>
  <si>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</si>
  <si>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</si>
  <si>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</si>
  <si>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</si>
  <si>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</si>
  <si>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</si>
  <si>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</si>
  <si>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</si>
  <si>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</si>
  <si>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</si>
  <si>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</si>
  <si>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</si>
  <si>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</si>
  <si>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</si>
  <si>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</si>
  <si>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</si>
  <si>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</si>
  <si>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</si>
  <si>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</si>
  <si>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</si>
  <si>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</si>
  <si>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</si>
  <si>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</si>
  <si>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</si>
  <si>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</si>
  <si>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</si>
  <si>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</si>
  <si>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</si>
  <si>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</si>
  <si>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</si>
  <si>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</si>
  <si>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</si>
  <si>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</si>
  <si>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</si>
  <si>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</si>
  <si>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</si>
  <si>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</si>
  <si>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</si>
  <si>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</si>
  <si>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</si>
  <si>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</si>
  <si>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</si>
  <si>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</si>
  <si>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</si>
  <si>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</si>
  <si>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</si>
  <si>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</si>
  <si>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</si>
  <si>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</si>
  <si>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</si>
  <si>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</si>
  <si>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</si>
  <si>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</si>
  <si>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</si>
  <si>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</si>
  <si>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</si>
  <si>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</si>
  <si>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</si>
  <si>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</si>
  <si>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</si>
  <si>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</si>
  <si>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</si>
  <si>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</si>
  <si>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</si>
  <si>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</si>
  <si>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</si>
  <si>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</si>
  <si>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</si>
  <si>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</si>
  <si>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</si>
  <si>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</si>
  <si>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</si>
  <si>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</si>
  <si>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</si>
  <si>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</si>
  <si>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</si>
  <si>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</si>
  <si>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</si>
  <si>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</si>
  <si>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</si>
  <si>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</si>
  <si>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</si>
  <si>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</si>
  <si>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</si>
  <si>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</si>
  <si>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</si>
  <si>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</si>
  <si>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</si>
  <si>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</si>
  <si>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</si>
  <si>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</si>
  <si>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</si>
  <si>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</si>
  <si>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</si>
  <si>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</si>
  <si>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</si>
  <si>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</si>
  <si>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</si>
  <si>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</si>
  <si>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</si>
  <si>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</si>
  <si>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</si>
  <si>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</si>
  <si>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</si>
  <si>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</si>
  <si>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</si>
  <si>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</si>
  <si>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</si>
  <si>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</si>
  <si>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</si>
  <si>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</si>
  <si>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</si>
  <si>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</si>
  <si>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</si>
  <si>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</si>
  <si>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</si>
  <si>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</si>
  <si>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</si>
  <si>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</si>
  <si>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</si>
  <si>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</si>
  <si>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</si>
  <si>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</si>
  <si>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</si>
  <si>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</si>
  <si>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</si>
  <si>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</si>
  <si>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</si>
  <si>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</si>
  <si>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</si>
  <si>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</si>
  <si>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</si>
  <si>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</si>
  <si>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</si>
  <si>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</si>
  <si>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</si>
  <si>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</si>
  <si>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</si>
  <si>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</si>
  <si>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</si>
  <si>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</si>
  <si>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</si>
  <si>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</si>
  <si>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</si>
  <si>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</si>
  <si>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</si>
  <si>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</si>
  <si>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</si>
  <si>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</si>
  <si>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</si>
  <si>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</si>
  <si>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</si>
  <si>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</si>
  <si>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</si>
  <si>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</si>
  <si>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</si>
  <si>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</si>
  <si>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</si>
  <si>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</si>
  <si>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</si>
  <si>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</si>
  <si>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</si>
  <si>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</si>
  <si>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</si>
  <si>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</si>
  <si>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</si>
  <si>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</si>
  <si>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</si>
  <si>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</si>
  <si>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</si>
  <si>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</si>
  <si>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</si>
  <si>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</si>
  <si>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</si>
  <si>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</si>
  <si>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</si>
  <si>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</si>
  <si>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</si>
  <si>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</si>
  <si>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</si>
  <si>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</si>
  <si>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</si>
  <si>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</si>
  <si>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</si>
  <si>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</si>
  <si>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</si>
  <si>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</si>
  <si>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</si>
  <si>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</si>
  <si>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</si>
  <si>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</si>
  <si>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</si>
  <si>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</si>
  <si>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</si>
  <si>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</si>
  <si>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</si>
  <si>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</si>
  <si>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</si>
  <si>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</si>
  <si>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</si>
  <si>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</si>
  <si>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</si>
  <si>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</si>
  <si>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</si>
  <si>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</si>
  <si>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</si>
  <si>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</si>
  <si>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</si>
  <si>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</si>
  <si>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</si>
  <si>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</si>
  <si>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</si>
  <si>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</si>
  <si>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</si>
  <si>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</si>
  <si>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</si>
  <si>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</si>
  <si>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</si>
  <si>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</si>
  <si>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</si>
  <si>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</si>
  <si>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</si>
  <si>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</si>
  <si>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</si>
  <si>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</si>
  <si>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</si>
  <si>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</si>
  <si>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</si>
  <si>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</si>
  <si>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</si>
  <si>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</si>
  <si>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</si>
  <si>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</si>
  <si>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</si>
  <si>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</si>
  <si>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</si>
  <si>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</si>
  <si>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</si>
  <si>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</si>
  <si>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</si>
  <si>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</si>
  <si>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</si>
  <si>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</si>
  <si>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</si>
  <si>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</si>
  <si>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</si>
  <si>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</si>
  <si>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</si>
  <si>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</si>
  <si>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</si>
  <si>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</si>
  <si>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</si>
  <si>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</si>
  <si>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</si>
  <si>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</si>
  <si>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</si>
  <si>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</si>
  <si>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</si>
  <si>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</si>
  <si>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</si>
  <si>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</si>
  <si>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</si>
  <si>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</si>
  <si>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</si>
  <si>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</si>
  <si>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</si>
  <si>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</si>
  <si>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</si>
  <si>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</si>
  <si>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</si>
  <si>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</si>
  <si>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</si>
  <si>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</si>
  <si>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</si>
  <si>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</si>
  <si>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</si>
  <si>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</si>
  <si>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</si>
  <si>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</si>
  <si>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</si>
  <si>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</si>
  <si>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</si>
  <si>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</si>
  <si>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</si>
  <si>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</si>
  <si>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</si>
  <si>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</si>
  <si>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</si>
  <si>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</si>
  <si>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</si>
  <si>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</si>
  <si>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</si>
  <si>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</si>
  <si>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</si>
  <si>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</si>
  <si>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</si>
  <si>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</si>
  <si>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</si>
  <si>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</si>
  <si>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</si>
  <si>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</si>
  <si>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</si>
  <si>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</si>
  <si>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</si>
  <si>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</si>
  <si>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</si>
  <si>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</si>
  <si>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</si>
  <si>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</si>
  <si>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</si>
  <si>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</si>
  <si>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</si>
  <si>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</si>
  <si>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</si>
  <si>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</si>
  <si>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</si>
  <si>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</si>
  <si>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</si>
  <si>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</si>
  <si>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</si>
  <si>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</si>
  <si>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</si>
  <si>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</si>
  <si>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</si>
  <si>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</si>
  <si>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</si>
  <si>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</si>
  <si>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</si>
  <si>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</si>
  <si>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</si>
  <si>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</si>
  <si>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</si>
  <si>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</si>
  <si>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</si>
  <si>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</si>
  <si>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</si>
  <si>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</si>
  <si>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</si>
  <si>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</si>
  <si>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</si>
  <si>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</si>
  <si>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</si>
  <si>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</si>
  <si>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</si>
  <si>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</si>
  <si>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</si>
  <si>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</si>
  <si>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</si>
  <si>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</si>
  <si>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</si>
  <si>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</si>
  <si>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</si>
  <si>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</si>
  <si>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</si>
  <si>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</si>
  <si>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</si>
  <si>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</si>
  <si>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</si>
  <si>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</si>
  <si>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</si>
  <si>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</si>
  <si>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</si>
  <si>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</si>
  <si>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</si>
  <si>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</si>
  <si>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</si>
  <si>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</si>
  <si>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</si>
  <si>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</si>
  <si>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</si>
  <si>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</si>
  <si>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</si>
  <si>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</si>
  <si>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</si>
  <si>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</si>
  <si>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</si>
  <si>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</si>
  <si>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</si>
  <si>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</si>
  <si>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</si>
  <si>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</si>
  <si>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</si>
  <si>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</si>
  <si>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</si>
  <si>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</si>
  <si>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</si>
  <si>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</si>
  <si>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</si>
  <si>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</si>
  <si>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</si>
  <si>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</si>
  <si>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</si>
  <si>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</si>
  <si>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</si>
  <si>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</si>
  <si>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</si>
  <si>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</si>
  <si>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</si>
  <si>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</si>
  <si>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</si>
  <si>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</si>
  <si>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</si>
  <si>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</si>
  <si>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</si>
  <si>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</si>
  <si>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</si>
  <si>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</si>
  <si>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</si>
  <si>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</si>
  <si>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</si>
  <si>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</si>
  <si>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</si>
  <si>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</si>
  <si>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</si>
  <si>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</si>
  <si>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</si>
  <si>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</si>
  <si>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</si>
  <si>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</si>
  <si>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</si>
  <si>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</si>
  <si>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</si>
  <si>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</si>
  <si>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</si>
  <si>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</si>
  <si>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</si>
  <si>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</si>
  <si>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</si>
  <si>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</si>
  <si>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</si>
  <si>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</si>
  <si>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</si>
  <si>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</si>
  <si>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</si>
  <si>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</si>
  <si>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</si>
  <si>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</si>
  <si>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</si>
  <si>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</si>
  <si>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</si>
  <si>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</si>
  <si>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</si>
  <si>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</si>
  <si>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</si>
  <si>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</si>
  <si>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</si>
  <si>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</si>
  <si>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</si>
  <si>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</si>
  <si>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</si>
  <si>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</si>
  <si>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</si>
  <si>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</si>
  <si>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</si>
  <si>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</si>
  <si>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</si>
  <si>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</si>
  <si>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</si>
  <si>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</si>
  <si>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</si>
  <si>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</si>
  <si>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</si>
  <si>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</si>
  <si>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</si>
  <si>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</si>
  <si>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</si>
  <si>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</si>
  <si>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</si>
  <si>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</si>
  <si>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</si>
  <si>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</si>
  <si>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</si>
  <si>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</si>
  <si>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</si>
  <si>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</si>
  <si>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</si>
  <si>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</si>
  <si>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</si>
  <si>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</si>
  <si>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</si>
  <si>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</si>
  <si>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</si>
  <si>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</si>
  <si>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</si>
  <si>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</si>
  <si>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</si>
  <si>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</si>
  <si>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</si>
  <si>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</si>
  <si>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</si>
  <si>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</si>
  <si>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</si>
  <si>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</si>
  <si>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</si>
  <si>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</si>
  <si>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</si>
  <si>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</si>
  <si>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</si>
  <si>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</si>
  <si>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</si>
  <si>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</si>
  <si>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</si>
  <si>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</si>
  <si>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</si>
  <si>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</si>
  <si>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</si>
  <si>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</si>
  <si>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</si>
  <si>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</si>
  <si>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</si>
  <si>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</si>
  <si>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</si>
  <si>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</si>
  <si>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</si>
  <si>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</si>
  <si>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</si>
  <si>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</si>
  <si>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</si>
  <si>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</si>
  <si>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</si>
  <si>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</si>
  <si>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</si>
  <si>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</si>
  <si>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</si>
  <si>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</si>
  <si>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</si>
  <si>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</si>
  <si>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</si>
  <si>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</si>
  <si>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</si>
  <si>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</si>
  <si>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</si>
  <si>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</si>
  <si>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</si>
  <si>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</si>
  <si>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</si>
  <si>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</si>
  <si>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</si>
  <si>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</si>
  <si>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</si>
  <si>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</si>
  <si>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</si>
  <si>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</si>
  <si>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</si>
  <si>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</si>
  <si>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</si>
  <si>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</si>
  <si>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</si>
  <si>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</si>
  <si>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</si>
  <si>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</si>
  <si>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</si>
  <si>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</si>
  <si>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</si>
  <si>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</si>
  <si>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</si>
  <si>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</si>
  <si>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</si>
  <si>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</si>
  <si>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</si>
  <si>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</si>
  <si>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</si>
  <si>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</si>
  <si>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</si>
  <si>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</si>
  <si>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</si>
  <si>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</si>
  <si>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</si>
  <si>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</si>
  <si>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</si>
  <si>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</si>
  <si>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</si>
  <si>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</si>
  <si>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</si>
  <si>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</si>
  <si>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</si>
  <si>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</si>
  <si>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</si>
  <si>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</si>
  <si>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</si>
  <si>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</si>
  <si>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</si>
  <si>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</si>
  <si>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</si>
  <si>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</si>
  <si>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</si>
  <si>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</si>
  <si>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</si>
  <si>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</si>
  <si>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</si>
  <si>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</si>
  <si>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</si>
  <si>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</si>
  <si>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</si>
  <si>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</si>
  <si>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</si>
  <si>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</si>
  <si>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</si>
  <si>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</si>
  <si>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</si>
  <si>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</si>
  <si>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</si>
  <si>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</si>
  <si>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</si>
  <si>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</si>
  <si>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</si>
  <si>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</si>
  <si>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</si>
  <si>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</si>
  <si>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</si>
  <si>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</si>
  <si>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</si>
  <si>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</si>
  <si>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</si>
  <si>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</si>
  <si>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</si>
  <si>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</si>
  <si>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</si>
  <si>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</si>
  <si>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</si>
  <si>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</si>
  <si>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</si>
  <si>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</si>
  <si>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</si>
  <si>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</si>
  <si>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</si>
  <si>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</si>
  <si>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</si>
  <si>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</si>
  <si>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</si>
  <si>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</si>
  <si>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</si>
  <si>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</si>
  <si>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</si>
  <si>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</si>
  <si>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</si>
  <si>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</si>
  <si>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</si>
  <si>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</si>
  <si>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</si>
  <si>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</si>
  <si>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</si>
  <si>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</si>
  <si>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</si>
  <si>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</si>
  <si>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</si>
  <si>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</si>
  <si>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</si>
  <si>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</si>
  <si>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</si>
  <si>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</si>
  <si>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</si>
  <si>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</si>
  <si>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</si>
  <si>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</si>
  <si>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</si>
  <si>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</si>
  <si>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</si>
  <si>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</si>
  <si>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</si>
  <si>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</si>
  <si>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</si>
  <si>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</si>
  <si>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</si>
  <si>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</si>
  <si>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</si>
  <si>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</si>
  <si>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</si>
  <si>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</si>
  <si>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</si>
  <si>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</si>
  <si>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</si>
  <si>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</si>
  <si>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</si>
  <si>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</si>
  <si>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</si>
  <si>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</si>
  <si>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</si>
  <si>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</si>
  <si>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</si>
  <si>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</si>
  <si>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</si>
  <si>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</si>
  <si>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</si>
  <si>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</si>
  <si>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</si>
  <si>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</si>
  <si>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</si>
  <si>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</si>
  <si>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</si>
  <si>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</si>
  <si>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</si>
  <si>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</si>
  <si>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</si>
  <si>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</si>
  <si>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</si>
  <si>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</si>
  <si>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</si>
  <si>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</si>
  <si>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</si>
  <si>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</si>
  <si>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</si>
  <si>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</si>
  <si>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</si>
  <si>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</si>
  <si>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</si>
  <si>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</si>
  <si>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</si>
  <si>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</si>
  <si>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</si>
  <si>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</si>
  <si>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</si>
  <si>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</si>
  <si>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</si>
  <si>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</si>
  <si>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</si>
  <si>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</si>
  <si>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</si>
  <si>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</si>
  <si>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</si>
  <si>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</si>
  <si>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</si>
  <si>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</si>
  <si>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</si>
  <si>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</si>
  <si>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</si>
  <si>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</si>
  <si>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</si>
  <si>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</si>
  <si>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</si>
  <si>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</si>
  <si>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</si>
  <si>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</si>
  <si>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</si>
  <si>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</si>
  <si>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</si>
  <si>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</si>
  <si>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</si>
  <si>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</si>
  <si>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</si>
  <si>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</si>
  <si>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</si>
  <si>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</si>
  <si>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</si>
  <si>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</si>
  <si>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</si>
  <si>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</si>
  <si>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</si>
  <si>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</si>
  <si>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</si>
  <si>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</si>
  <si>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</si>
  <si>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</si>
  <si>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</si>
  <si>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</si>
  <si>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</si>
  <si>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</si>
  <si>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</si>
  <si>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</si>
  <si>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</si>
  <si>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</si>
  <si>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</si>
  <si>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</si>
  <si>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</si>
  <si>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</si>
  <si>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</si>
  <si>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</si>
  <si>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</si>
  <si>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</si>
  <si>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</si>
  <si>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</si>
  <si>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</si>
  <si>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</si>
  <si>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</si>
  <si>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</si>
  <si>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</si>
  <si>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</si>
  <si>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</si>
  <si>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</si>
  <si>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</si>
  <si>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</si>
  <si>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</si>
  <si>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</si>
  <si>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</si>
  <si>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</si>
  <si>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</si>
  <si>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</si>
  <si>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</si>
  <si>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</si>
  <si>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</si>
  <si>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</si>
  <si>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</si>
  <si>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</si>
  <si>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</si>
  <si>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</si>
  <si>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</si>
  <si>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</si>
  <si>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</si>
  <si>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</si>
  <si>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</si>
  <si>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</si>
  <si>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</si>
  <si>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</si>
  <si>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</si>
  <si>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</si>
  <si>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</si>
  <si>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</si>
  <si>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</si>
  <si>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</si>
  <si>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</si>
  <si>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</si>
  <si>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</si>
  <si>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</si>
  <si>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</si>
  <si>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</si>
  <si>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</si>
  <si>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</si>
  <si>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</si>
  <si>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</si>
  <si>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</si>
  <si>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</si>
  <si>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</si>
  <si>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</si>
  <si>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</si>
  <si>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</si>
  <si>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</si>
  <si>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</si>
  <si>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</si>
  <si>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</si>
  <si>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</si>
  <si>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</si>
  <si>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</si>
  <si>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</si>
  <si>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</si>
  <si>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</si>
  <si>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</si>
  <si>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</si>
  <si>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</si>
  <si>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</si>
  <si>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</si>
  <si>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</si>
  <si>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</si>
  <si>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</si>
  <si>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</si>
  <si>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</si>
  <si>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</si>
  <si>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</si>
  <si>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</si>
  <si>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</si>
  <si>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</si>
  <si>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</si>
  <si>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</si>
  <si>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</si>
  <si>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</si>
  <si>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</si>
  <si>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</si>
  <si>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</si>
  <si>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</si>
  <si>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</si>
  <si>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</si>
  <si>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</si>
  <si>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</si>
  <si>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</si>
  <si>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</si>
  <si>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</si>
  <si>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</si>
  <si>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</si>
  <si>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</si>
  <si>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</si>
  <si>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</si>
  <si>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</si>
  <si>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</si>
  <si>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</si>
  <si>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</si>
  <si>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</si>
  <si>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</si>
  <si>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</si>
  <si>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</si>
  <si>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</si>
  <si>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</si>
  <si>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</si>
  <si>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</si>
  <si>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</si>
  <si>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</si>
  <si>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</si>
  <si>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</si>
  <si>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</si>
  <si>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</si>
  <si>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</si>
  <si>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</si>
  <si>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</si>
  <si>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</si>
  <si>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</si>
  <si>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</si>
  <si>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</si>
  <si>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</si>
  <si>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</si>
  <si>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</si>
  <si>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</si>
  <si>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</si>
  <si>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</si>
  <si>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</si>
  <si>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</si>
  <si>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</si>
  <si>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</si>
  <si>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</si>
  <si>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</si>
  <si>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</si>
  <si>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</si>
  <si>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</si>
  <si>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</si>
  <si>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</si>
  <si>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</si>
  <si>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</si>
  <si>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</si>
  <si>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</si>
  <si>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</si>
  <si>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</si>
  <si>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</si>
  <si>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</si>
  <si>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</si>
  <si>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</si>
  <si>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</si>
  <si>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</si>
  <si>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</si>
  <si>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</si>
  <si>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</si>
  <si>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</si>
  <si>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</si>
  <si>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</si>
  <si>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</si>
  <si>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</si>
  <si>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</si>
  <si>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</si>
  <si>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</si>
  <si>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</si>
  <si>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</si>
  <si>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</si>
  <si>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</si>
  <si>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</si>
  <si>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</si>
  <si>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</si>
  <si>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</si>
  <si>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</si>
  <si>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</si>
  <si>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</si>
  <si>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</si>
  <si>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</si>
  <si>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</si>
  <si>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</si>
  <si>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</si>
  <si>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</si>
  <si>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</si>
  <si>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</si>
  <si>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</si>
  <si>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</si>
  <si>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</si>
  <si>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</si>
  <si>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</si>
  <si>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</si>
  <si>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</si>
  <si>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</si>
  <si>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</si>
  <si>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</si>
  <si>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</si>
  <si>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</si>
  <si>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</si>
  <si>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</si>
  <si>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</si>
  <si>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</si>
  <si>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</si>
  <si>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</si>
  <si>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</si>
  <si>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</si>
  <si>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</si>
  <si>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</si>
  <si>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</si>
  <si>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</si>
  <si>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</si>
  <si>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</si>
  <si>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</si>
  <si>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</si>
  <si>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</si>
  <si>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</si>
  <si>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</si>
  <si>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</si>
  <si>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</si>
  <si>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</si>
  <si>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</si>
  <si>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</si>
  <si>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</si>
  <si>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</si>
  <si>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</si>
  <si>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</si>
  <si>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</si>
  <si>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</si>
  <si>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</si>
  <si>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</si>
  <si>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</si>
  <si>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</si>
  <si>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</si>
  <si>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</si>
  <si>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</si>
  <si>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</si>
  <si>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</si>
  <si>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</si>
  <si>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</si>
  <si>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</si>
  <si>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</si>
  <si>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</si>
  <si>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</si>
  <si>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</si>
  <si>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</si>
  <si>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</si>
  <si>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</si>
  <si>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</si>
  <si>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</si>
  <si>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</si>
  <si>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</si>
  <si>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</si>
  <si>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</si>
  <si>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</si>
  <si>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</si>
  <si>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</si>
  <si>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</si>
  <si>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</si>
  <si>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</si>
  <si>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</si>
  <si>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</si>
  <si>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</si>
  <si>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</si>
  <si>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</si>
  <si>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</si>
  <si>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</si>
  <si>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</si>
  <si>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</si>
  <si>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</si>
  <si>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</si>
  <si>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</si>
  <si>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</si>
  <si>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</si>
  <si>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</si>
  <si>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</si>
  <si>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</si>
  <si>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</si>
  <si>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</si>
  <si>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</si>
  <si>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</si>
  <si>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</si>
  <si>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</si>
  <si>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</si>
  <si>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</si>
  <si>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</si>
  <si>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</si>
  <si>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</si>
  <si>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</si>
  <si>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</si>
  <si>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</si>
  <si>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</si>
  <si>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</si>
  <si>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</si>
  <si>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</si>
  <si>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</si>
  <si>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</si>
  <si>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</si>
  <si>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</si>
  <si>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</si>
  <si>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</si>
  <si>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</si>
  <si>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</si>
  <si>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</si>
  <si>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</si>
  <si>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</si>
  <si>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</si>
  <si>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</si>
  <si>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</si>
  <si>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</si>
  <si>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</si>
  <si>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</si>
  <si>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</si>
  <si>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</si>
  <si>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</si>
  <si>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</si>
  <si>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</si>
  <si>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</si>
  <si>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</si>
  <si>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</si>
  <si>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</si>
  <si>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</si>
  <si>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</si>
  <si>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</si>
  <si>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</si>
  <si>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</si>
  <si>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</si>
  <si>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</si>
  <si>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</si>
  <si>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</si>
  <si>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</si>
  <si>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</si>
  <si>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</si>
  <si>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</si>
  <si>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</si>
  <si>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</si>
  <si>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</si>
  <si>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</si>
  <si>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</si>
  <si>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</si>
  <si>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</si>
  <si>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</si>
  <si>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</si>
  <si>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</si>
  <si>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</si>
  <si>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</si>
  <si>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</si>
  <si>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</si>
  <si>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</si>
  <si>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</si>
  <si>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</si>
  <si>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</si>
  <si>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</si>
  <si>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</si>
  <si>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</si>
  <si>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</si>
  <si>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</si>
  <si>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</si>
  <si>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</si>
  <si>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</si>
  <si>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</si>
  <si>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</si>
  <si>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</si>
  <si>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</si>
  <si>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</si>
  <si>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</si>
  <si>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</si>
  <si>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</si>
  <si>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</si>
  <si>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</si>
  <si>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</si>
  <si>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</si>
  <si>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</si>
  <si>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</si>
  <si>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</si>
  <si>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</si>
  <si>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</si>
  <si>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</si>
  <si>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</si>
  <si>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</si>
  <si>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</si>
  <si>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</si>
  <si>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</si>
  <si>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</si>
  <si>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</si>
  <si>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</si>
  <si>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</si>
  <si>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</si>
  <si>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</si>
  <si>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</si>
  <si>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</si>
  <si>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</si>
  <si>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</si>
  <si>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</si>
  <si>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</si>
  <si>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</si>
  <si>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</si>
  <si>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</si>
  <si>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</si>
  <si>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</si>
  <si>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</si>
  <si>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</si>
  <si>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</si>
  <si>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</si>
  <si>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</si>
  <si>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</si>
  <si>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</si>
  <si>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</si>
  <si>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</si>
  <si>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</si>
  <si>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</si>
  <si>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</si>
  <si>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</si>
  <si>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</si>
  <si>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</si>
  <si>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</si>
  <si>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</si>
  <si>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</si>
  <si>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</si>
  <si>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</si>
  <si>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</si>
  <si>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</si>
  <si>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</si>
  <si>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</si>
  <si>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</si>
  <si>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</si>
  <si>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</si>
  <si>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</si>
  <si>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</si>
  <si>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</si>
  <si>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</si>
  <si>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</si>
  <si>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</si>
  <si>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</si>
  <si>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</si>
  <si>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</si>
  <si>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</si>
  <si>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</si>
  <si>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</si>
  <si>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</si>
  <si>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</si>
  <si>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</si>
  <si>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</si>
  <si>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</si>
  <si>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</si>
  <si>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</si>
  <si>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</si>
  <si>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</si>
  <si>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</si>
  <si>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</si>
  <si>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</si>
  <si>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</si>
  <si>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</si>
  <si>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</si>
  <si>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</si>
  <si>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</si>
  <si>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</si>
  <si>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</si>
  <si>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</si>
  <si>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</si>
  <si>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</si>
  <si>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</si>
  <si>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</si>
  <si>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</si>
  <si>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</si>
  <si>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</si>
  <si>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</si>
  <si>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</si>
  <si>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</si>
  <si>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</si>
  <si>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</si>
  <si>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</si>
  <si>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</si>
  <si>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</si>
  <si>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</si>
  <si>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</si>
  <si>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</si>
  <si>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</si>
  <si>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</si>
  <si>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</si>
  <si>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</si>
  <si>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</si>
  <si>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</si>
  <si>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</si>
  <si>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</si>
  <si>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</si>
  <si>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</si>
  <si>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</si>
  <si>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</si>
  <si>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</si>
  <si>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</si>
  <si>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</si>
  <si>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</si>
  <si>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</si>
  <si>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</si>
  <si>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</si>
  <si>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</si>
  <si>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</si>
  <si>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</si>
  <si>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</si>
  <si>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</si>
  <si>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</si>
  <si>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</si>
  <si>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</si>
  <si>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</si>
  <si>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</si>
  <si>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</si>
  <si>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</si>
  <si>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</si>
  <si>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</si>
  <si>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</si>
  <si>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</si>
  <si>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</si>
  <si>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</si>
  <si>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</si>
  <si>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</si>
  <si>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</si>
  <si>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</si>
  <si>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</si>
  <si>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</si>
  <si>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</si>
  <si>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</si>
  <si>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</si>
  <si>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</si>
  <si>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</si>
  <si>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</si>
  <si>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</si>
  <si>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</si>
  <si>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</si>
  <si>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</si>
  <si>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</si>
  <si>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</si>
  <si>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</si>
  <si>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</si>
  <si>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</si>
  <si>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</si>
  <si>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</si>
  <si>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</si>
  <si>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</si>
  <si>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</si>
  <si>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</si>
  <si>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</si>
  <si>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</si>
  <si>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</si>
  <si>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</si>
  <si>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</si>
  <si>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</si>
  <si>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</si>
  <si>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</si>
  <si>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</si>
  <si>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</si>
  <si>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</si>
  <si>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</si>
  <si>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</si>
  <si>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</si>
  <si>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</si>
  <si>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</si>
  <si>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</si>
  <si>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</si>
  <si>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</si>
  <si>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</si>
  <si>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</si>
  <si>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</si>
  <si>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</si>
  <si>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</si>
  <si>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</si>
  <si>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</si>
  <si>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</si>
  <si>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</si>
  <si>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</si>
  <si>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</si>
  <si>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</si>
  <si>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</si>
  <si>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</si>
  <si>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</si>
  <si>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</si>
  <si>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</si>
  <si>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</si>
  <si>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</si>
  <si>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</si>
  <si>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</si>
  <si>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</si>
  <si>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</si>
  <si>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</si>
  <si>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</si>
  <si>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</si>
  <si>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</si>
  <si>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</si>
  <si>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</si>
  <si>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</si>
  <si>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</si>
  <si>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</si>
  <si>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</si>
  <si>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</si>
  <si>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</si>
  <si>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</si>
  <si>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</si>
  <si>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</si>
  <si>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</si>
  <si>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</si>
  <si>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</si>
  <si>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</si>
  <si>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</si>
  <si>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</si>
  <si>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</si>
  <si>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</si>
  <si>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</si>
  <si>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</si>
  <si>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</si>
  <si>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</si>
  <si>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</si>
  <si>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</si>
  <si>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</si>
  <si>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</si>
  <si>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</si>
  <si>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</si>
  <si>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</si>
  <si>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</si>
  <si>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</si>
  <si>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</si>
  <si>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</si>
  <si>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</si>
  <si>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</si>
  <si>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</si>
  <si>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</si>
  <si>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</si>
  <si>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</si>
  <si>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</si>
  <si>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</si>
  <si>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</si>
  <si>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</si>
  <si>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</si>
  <si>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</si>
  <si>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</si>
  <si>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</si>
  <si>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</si>
  <si>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</si>
  <si>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</si>
  <si>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</si>
  <si>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</si>
  <si>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</si>
  <si>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</si>
  <si>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</si>
  <si>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</si>
  <si>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</si>
  <si>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</si>
  <si>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</si>
  <si>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</si>
  <si>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</si>
  <si>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</si>
  <si>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</si>
  <si>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</si>
  <si>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</si>
  <si>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</si>
  <si>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</si>
  <si>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</si>
  <si>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</si>
  <si>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</si>
  <si>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</si>
  <si>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</si>
  <si>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</si>
  <si>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</si>
  <si>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</si>
  <si>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</si>
  <si>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</si>
  <si>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</si>
  <si>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</si>
  <si>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</si>
  <si>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</si>
  <si>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</si>
  <si>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</si>
  <si>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</si>
  <si>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</si>
  <si>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</si>
  <si>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</si>
  <si>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</si>
  <si>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</si>
  <si>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</si>
  <si>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</si>
  <si>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</si>
  <si>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</si>
  <si>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</si>
  <si>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</si>
  <si>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</si>
  <si>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</si>
  <si>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</si>
  <si>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</si>
  <si>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</si>
  <si>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</si>
  <si>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</si>
  <si>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</si>
  <si>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</si>
  <si>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</si>
  <si>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</si>
  <si>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</si>
  <si>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</si>
  <si>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</si>
  <si>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</si>
  <si>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</si>
  <si>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</si>
  <si>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</si>
  <si>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</si>
  <si>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</si>
  <si>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</si>
  <si>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</si>
  <si>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</si>
  <si>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</si>
  <si>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</si>
  <si>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</si>
  <si>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</si>
  <si>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</si>
  <si>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</si>
  <si>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</si>
  <si>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</si>
  <si>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</si>
  <si>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</si>
  <si>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</si>
  <si>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</si>
  <si>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</si>
  <si>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</si>
  <si>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</si>
  <si>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</si>
  <si>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</si>
  <si>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</si>
  <si>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</si>
  <si>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</si>
  <si>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</si>
  <si>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</si>
  <si>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</si>
  <si>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</si>
  <si>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</si>
  <si>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</si>
  <si>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</si>
  <si>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</si>
  <si>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</si>
  <si>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</si>
  <si>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</si>
  <si>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</si>
  <si>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</si>
  <si>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</si>
  <si>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</si>
  <si>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</si>
  <si>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</si>
  <si>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</si>
  <si>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</si>
  <si>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</si>
  <si>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</si>
  <si>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</si>
  <si>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</si>
  <si>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</si>
  <si>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</si>
  <si>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</si>
  <si>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</si>
  <si>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</si>
  <si>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</si>
  <si>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</si>
  <si>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</si>
  <si>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</si>
  <si>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</si>
  <si>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</si>
  <si>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</si>
  <si>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</si>
  <si>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</si>
  <si>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</si>
  <si>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</si>
  <si>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</si>
  <si>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</si>
  <si>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</si>
  <si>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</si>
  <si>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</si>
  <si>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</si>
  <si>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</si>
  <si>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</si>
  <si>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</si>
  <si>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</si>
  <si>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</si>
  <si>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</si>
  <si>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</si>
  <si>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</si>
  <si>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</si>
  <si>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</si>
  <si>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</si>
  <si>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</si>
  <si>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</si>
  <si>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</si>
  <si>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</si>
  <si>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</si>
  <si>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</si>
  <si>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</si>
  <si>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</si>
  <si>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</si>
  <si>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</si>
  <si>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</si>
  <si>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</si>
  <si>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</si>
  <si>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</si>
  <si>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</si>
  <si>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</si>
  <si>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</si>
  <si>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</si>
  <si>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</si>
  <si>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</si>
  <si>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</si>
  <si>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</si>
  <si>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</si>
  <si>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</si>
  <si>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</si>
  <si>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</si>
  <si>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</si>
  <si>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</si>
  <si>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</si>
  <si>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</si>
  <si>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</si>
  <si>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</si>
  <si>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</si>
  <si>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</si>
  <si>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</si>
  <si>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</si>
  <si>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</si>
  <si>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</si>
  <si>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</si>
  <si>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</si>
  <si>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</si>
  <si>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</si>
  <si>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</si>
  <si>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</si>
  <si>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</si>
  <si>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</si>
  <si>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</si>
  <si>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</si>
  <si>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</si>
  <si>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</si>
  <si>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</si>
  <si>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</si>
  <si>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</si>
  <si>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</si>
  <si>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</si>
  <si>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</si>
  <si>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</si>
  <si>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</si>
  <si>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</si>
  <si>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</si>
  <si>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</si>
  <si>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</si>
  <si>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</si>
  <si>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</si>
  <si>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</si>
  <si>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</si>
  <si>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</si>
  <si>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</si>
  <si>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</si>
  <si>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</si>
  <si>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</si>
  <si>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</si>
  <si>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</si>
  <si>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</si>
  <si>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</si>
  <si>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</si>
  <si>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</si>
  <si>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</si>
  <si>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</si>
  <si>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</si>
  <si>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</si>
  <si>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</si>
  <si>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</si>
  <si>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</si>
  <si>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</si>
  <si>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</si>
  <si>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</si>
  <si>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</si>
  <si>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</si>
  <si>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</si>
  <si>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</si>
  <si>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</si>
  <si>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</si>
  <si>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</si>
  <si>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</si>
  <si>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</si>
  <si>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</si>
  <si>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</si>
  <si>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</si>
  <si>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</si>
  <si>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</si>
  <si>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</si>
  <si>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</si>
  <si>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</si>
  <si>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</si>
  <si>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</si>
  <si>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</si>
  <si>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</si>
  <si>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</si>
  <si>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</si>
  <si>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</si>
  <si>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</si>
  <si>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</si>
  <si>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</si>
  <si>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</si>
  <si>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</si>
  <si>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</si>
  <si>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</si>
  <si>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</si>
  <si>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</si>
  <si>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</si>
  <si>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</si>
  <si>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</si>
  <si>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</si>
  <si>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</si>
  <si>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</si>
  <si>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</si>
  <si>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</si>
  <si>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</si>
  <si>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</si>
  <si>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</si>
  <si>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</si>
  <si>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</si>
  <si>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</si>
  <si>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</si>
  <si>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</si>
  <si>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</si>
  <si>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</si>
  <si>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</si>
  <si>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</si>
  <si>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</si>
  <si>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</si>
  <si>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</si>
  <si>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</si>
  <si>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</si>
  <si>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</si>
  <si>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</si>
  <si>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</si>
  <si>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</si>
  <si>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</si>
  <si>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</si>
  <si>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</si>
  <si>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</si>
  <si>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</si>
  <si>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</si>
  <si>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</si>
  <si>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</si>
  <si>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</si>
  <si>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</si>
  <si>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</si>
  <si>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</si>
  <si>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</si>
  <si>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</si>
  <si>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</si>
  <si>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</si>
  <si>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</si>
  <si>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</si>
  <si>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</si>
  <si>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</si>
  <si>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</si>
  <si>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</si>
  <si>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</si>
  <si>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</si>
  <si>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</si>
  <si>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</si>
  <si>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</si>
  <si>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</si>
  <si>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</si>
  <si>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</si>
  <si>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</si>
  <si>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</si>
  <si>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</si>
  <si>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</si>
  <si>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</si>
  <si>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</si>
  <si>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</si>
  <si>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</si>
  <si>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</si>
  <si>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</si>
  <si>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</si>
  <si>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</si>
  <si>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</si>
  <si>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</si>
  <si>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</si>
  <si>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</si>
  <si>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</si>
  <si>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</si>
  <si>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</si>
  <si>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</si>
  <si>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</si>
  <si>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</si>
  <si>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</si>
  <si>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</si>
  <si>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</si>
  <si>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</si>
  <si>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</si>
  <si>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</si>
  <si>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</si>
  <si>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</si>
  <si>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</si>
  <si>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</si>
  <si>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</si>
  <si>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</si>
  <si>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</si>
  <si>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</si>
  <si>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</si>
  <si>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</si>
  <si>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</si>
  <si>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</si>
  <si>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</si>
  <si>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</si>
  <si>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</si>
  <si>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</si>
  <si>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</si>
  <si>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</si>
  <si>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</si>
  <si>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</si>
  <si>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</si>
  <si>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</si>
  <si>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</si>
  <si>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</si>
  <si>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</si>
  <si>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</si>
  <si>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</si>
  <si>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</si>
  <si>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</si>
  <si>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</si>
  <si>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</si>
  <si>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</si>
  <si>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</si>
  <si>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</si>
  <si>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</si>
  <si>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</si>
  <si>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</si>
  <si>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</si>
  <si>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</si>
  <si>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</si>
  <si>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</si>
  <si>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</si>
  <si>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</si>
  <si>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</si>
  <si>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</si>
  <si>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</si>
  <si>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</si>
  <si>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</si>
  <si>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</si>
  <si>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</si>
  <si>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</si>
  <si>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</si>
  <si>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</si>
  <si>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</si>
  <si>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</si>
  <si>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</si>
  <si>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</si>
  <si>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</si>
  <si>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</si>
  <si>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</si>
  <si>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</si>
  <si>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</si>
  <si>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</si>
  <si>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</si>
  <si>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</si>
  <si>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</si>
  <si>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</si>
  <si>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</si>
  <si>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</si>
  <si>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</si>
  <si>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</si>
  <si>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</si>
  <si>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</si>
  <si>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</si>
  <si>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</si>
  <si>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</si>
  <si>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</si>
  <si>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</si>
  <si>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</si>
  <si>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</si>
  <si>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</si>
  <si>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</si>
  <si>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</si>
  <si>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</si>
  <si>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</si>
  <si>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</si>
  <si>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</si>
  <si>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</si>
  <si>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</si>
  <si>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</si>
  <si>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</si>
  <si>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</si>
  <si>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</si>
  <si>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</si>
  <si>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</si>
  <si>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</si>
  <si>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</si>
  <si>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</si>
  <si>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</si>
  <si>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</si>
  <si>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</si>
  <si>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</si>
  <si>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</si>
  <si>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</si>
  <si>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</si>
  <si>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</si>
  <si>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</si>
  <si>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</si>
  <si>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</si>
  <si>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</si>
  <si>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</si>
  <si>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</si>
  <si>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</si>
  <si>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</si>
  <si>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</si>
  <si>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</si>
  <si>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</si>
  <si>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</si>
  <si>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</si>
  <si>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</si>
  <si>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</si>
  <si>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</si>
  <si>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</si>
  <si>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</si>
  <si>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</si>
  <si>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</si>
  <si>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</si>
  <si>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</si>
  <si>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</si>
  <si>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</si>
  <si>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</si>
  <si>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</si>
  <si>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</si>
  <si>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</si>
  <si>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</si>
  <si>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</si>
  <si>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</si>
  <si>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</si>
  <si>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</si>
  <si>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</si>
  <si>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</si>
  <si>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</si>
  <si>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</si>
  <si>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</si>
  <si>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</si>
  <si>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</si>
  <si>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</si>
  <si>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</si>
  <si>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</si>
  <si>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</si>
  <si>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</si>
  <si>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</si>
  <si>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</si>
  <si>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</si>
  <si>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</si>
  <si>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</si>
  <si>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</si>
  <si>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</si>
  <si>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</si>
  <si>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</si>
  <si>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</si>
  <si>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</si>
  <si>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</si>
  <si>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</si>
  <si>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</si>
  <si>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</si>
  <si>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</si>
  <si>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</si>
  <si>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</si>
  <si>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</si>
  <si>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</si>
  <si>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</si>
  <si>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</si>
  <si>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</si>
  <si>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</si>
  <si>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</si>
  <si>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</si>
  <si>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</si>
  <si>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</si>
  <si>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</si>
  <si>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</si>
  <si>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</si>
  <si>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</si>
  <si>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</si>
  <si>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</si>
  <si>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</si>
  <si>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</si>
  <si>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</si>
  <si>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</si>
  <si>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</si>
  <si>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</si>
  <si>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</si>
  <si>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</si>
  <si>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</si>
  <si>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</si>
  <si>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</si>
  <si>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</si>
  <si>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</si>
  <si>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</si>
  <si>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</si>
  <si>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</si>
  <si>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</si>
  <si>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</si>
  <si>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</si>
  <si>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</si>
  <si>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</si>
  <si>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</si>
  <si>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</si>
  <si>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</si>
  <si>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</si>
  <si>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</si>
  <si>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</si>
  <si>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</si>
  <si>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</si>
  <si>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</si>
  <si>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</si>
  <si>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</si>
  <si>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</si>
  <si>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</si>
  <si>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</si>
  <si>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</si>
  <si>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</si>
  <si>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</si>
  <si>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</si>
  <si>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</si>
  <si>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</si>
  <si>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</si>
  <si>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</si>
  <si>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</si>
  <si>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</si>
  <si>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</si>
  <si>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</si>
  <si>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</si>
  <si>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</si>
  <si>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</si>
  <si>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</si>
  <si>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</si>
  <si>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</si>
  <si>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</si>
  <si>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</si>
  <si>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</si>
  <si>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</si>
  <si>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</si>
  <si>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</si>
  <si>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</si>
  <si>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</si>
  <si>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</si>
  <si>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</si>
  <si>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</si>
  <si>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</si>
  <si>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</si>
  <si>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</si>
  <si>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</si>
  <si>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</si>
  <si>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</si>
  <si>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</si>
  <si>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</si>
  <si>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</si>
  <si>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</si>
  <si>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</si>
  <si>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</si>
  <si>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</si>
  <si>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</si>
  <si>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</si>
  <si>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</si>
  <si>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</si>
  <si>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</si>
  <si>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</si>
  <si>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</si>
  <si>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</si>
  <si>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</si>
  <si>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</si>
  <si>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</si>
  <si>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</si>
  <si>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</si>
  <si>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</si>
  <si>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</si>
  <si>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</si>
  <si>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</si>
  <si>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</si>
  <si>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</si>
  <si>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</si>
  <si>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</si>
  <si>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</si>
  <si>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</si>
  <si>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</si>
  <si>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</si>
  <si>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</si>
  <si>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</si>
  <si>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</si>
  <si>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</si>
  <si>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</si>
  <si>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</si>
  <si>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</si>
  <si>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</si>
  <si>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</si>
  <si>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</si>
  <si>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</si>
  <si>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</si>
  <si>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</si>
  <si>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</si>
  <si>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</si>
  <si>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</si>
  <si>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</si>
  <si>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</si>
  <si>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</si>
  <si>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</si>
  <si>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</si>
  <si>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</si>
  <si>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</si>
  <si>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</si>
  <si>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</si>
  <si>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</si>
  <si>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</si>
  <si>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</si>
  <si>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</si>
  <si>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</si>
  <si>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</si>
  <si>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</si>
  <si>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</si>
  <si>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</si>
  <si>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</si>
  <si>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</si>
  <si>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</si>
  <si>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</si>
  <si>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</si>
  <si>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</si>
  <si>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</si>
  <si>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</si>
  <si>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</si>
  <si>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</si>
  <si>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</si>
  <si>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</si>
  <si>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</si>
  <si>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</si>
  <si>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</si>
  <si>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</si>
  <si>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</si>
  <si>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</si>
  <si>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</si>
  <si>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</si>
  <si>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</si>
  <si>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</si>
  <si>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</si>
  <si>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</si>
  <si>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</si>
  <si>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</si>
  <si>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</si>
  <si>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</si>
  <si>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</si>
  <si>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</si>
  <si>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</si>
  <si>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</si>
  <si>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</si>
  <si>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</si>
  <si>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</si>
  <si>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</si>
  <si>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</si>
  <si>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</si>
  <si>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</si>
  <si>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</si>
  <si>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</si>
  <si>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</si>
  <si>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</si>
  <si>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</si>
  <si>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</si>
  <si>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</si>
  <si>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</si>
  <si>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</si>
  <si>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</si>
  <si>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</si>
  <si>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</si>
  <si>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</si>
  <si>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</si>
  <si>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</si>
  <si>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</si>
  <si>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</si>
  <si>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</si>
  <si>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</si>
  <si>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</si>
  <si>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</si>
  <si>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</si>
  <si>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</si>
  <si>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</si>
  <si>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</si>
  <si>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</si>
  <si>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</si>
  <si>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</si>
  <si>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</si>
  <si>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</si>
  <si>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</si>
  <si>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</si>
  <si>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</si>
  <si>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</si>
  <si>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</si>
  <si>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</si>
  <si>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</si>
  <si>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</si>
  <si>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</si>
  <si>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</si>
  <si>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</si>
  <si>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</si>
  <si>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</si>
  <si>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</si>
  <si>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</si>
  <si>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</si>
  <si>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</si>
  <si>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</si>
  <si>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</si>
  <si>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</si>
  <si>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</si>
  <si>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</si>
  <si>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</si>
  <si>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</si>
  <si>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</si>
  <si>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</si>
  <si>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</si>
  <si>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</si>
  <si>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</si>
  <si>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</si>
  <si>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</si>
  <si>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</si>
  <si>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</si>
  <si>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</si>
  <si>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</si>
  <si>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</si>
  <si>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</si>
  <si>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</si>
  <si>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</si>
  <si>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</si>
  <si>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</si>
  <si>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</si>
  <si>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</si>
  <si>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</si>
  <si>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</si>
  <si>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</si>
  <si>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</si>
  <si>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</si>
  <si>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</si>
  <si>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</si>
  <si>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</si>
  <si>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</si>
  <si>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</si>
  <si>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</si>
  <si>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</si>
  <si>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</si>
  <si>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</si>
  <si>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</si>
  <si>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</si>
  <si>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</si>
  <si>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</si>
  <si>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</si>
  <si>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</si>
  <si>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</si>
  <si>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</si>
  <si>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</si>
  <si>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</si>
  <si>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</si>
  <si>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</si>
  <si>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</si>
  <si>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</si>
  <si>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</si>
  <si>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</si>
  <si>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</si>
  <si>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</si>
  <si>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</si>
  <si>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</si>
  <si>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</si>
  <si>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</si>
  <si>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</si>
  <si>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</si>
  <si>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</si>
  <si>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</si>
  <si>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</si>
  <si>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</si>
  <si>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</si>
  <si>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</si>
  <si>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</si>
  <si>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</si>
  <si>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</si>
  <si>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</si>
  <si>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</si>
  <si>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</si>
  <si>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</si>
  <si>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</si>
  <si>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</si>
  <si>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</si>
  <si>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</si>
  <si>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</si>
  <si>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</si>
  <si>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</si>
  <si>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</si>
  <si>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</si>
  <si>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</si>
  <si>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</si>
  <si>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</si>
  <si>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</si>
  <si>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</si>
  <si>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</si>
  <si>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</si>
  <si>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</si>
  <si>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</si>
  <si>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</si>
  <si>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</si>
  <si>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</si>
  <si>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</si>
  <si>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</si>
  <si>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</si>
  <si>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</si>
  <si>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</si>
  <si>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</si>
  <si>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</si>
  <si>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</si>
  <si>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</si>
  <si>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</si>
  <si>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</si>
  <si>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</si>
  <si>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</si>
  <si>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</si>
  <si>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</si>
  <si>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</si>
  <si>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</si>
  <si>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</si>
  <si>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</si>
  <si>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</si>
  <si>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</si>
  <si>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</si>
  <si>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</si>
  <si>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</si>
  <si>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</si>
  <si>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</si>
  <si>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</si>
  <si>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</si>
  <si>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</si>
  <si>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</si>
  <si>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</si>
  <si>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</si>
  <si>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</si>
  <si>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</si>
  <si>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</si>
  <si>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</si>
  <si>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</si>
  <si>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</si>
  <si>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</si>
  <si>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</si>
  <si>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</si>
  <si>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</si>
  <si>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</si>
  <si>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</si>
  <si>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</si>
  <si>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</si>
  <si>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</si>
  <si>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</si>
  <si>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</si>
  <si>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</si>
  <si>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</si>
  <si>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</si>
  <si>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</si>
  <si>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</si>
  <si>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</si>
  <si>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</si>
  <si>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</si>
  <si>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</si>
  <si>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</si>
  <si>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</si>
  <si>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</si>
  <si>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</si>
  <si>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</si>
  <si>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</si>
  <si>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</si>
  <si>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</si>
  <si>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</si>
  <si>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</si>
  <si>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</si>
  <si>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</si>
  <si>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</si>
  <si>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</si>
  <si>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</si>
  <si>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</si>
  <si>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</si>
  <si>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</si>
  <si>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</si>
  <si>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</si>
  <si>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</si>
  <si>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</si>
  <si>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</si>
  <si>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</si>
  <si>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</si>
  <si>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</si>
  <si>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</si>
  <si>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</si>
  <si>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</si>
  <si>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</si>
  <si>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</si>
  <si>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</si>
  <si>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</si>
  <si>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</si>
  <si>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</si>
  <si>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</si>
  <si>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</si>
  <si>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</si>
  <si>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</si>
  <si>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</si>
  <si>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</si>
  <si>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</si>
  <si>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</si>
  <si>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</si>
  <si>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</si>
  <si>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</si>
  <si>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</si>
  <si>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</si>
  <si>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</si>
  <si>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</si>
  <si>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</si>
  <si>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</si>
  <si>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</si>
  <si>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</si>
  <si>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</si>
  <si>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</si>
  <si>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</si>
  <si>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</si>
  <si>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</si>
  <si>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</si>
  <si>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</si>
  <si>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</si>
  <si>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</si>
  <si>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</si>
  <si>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</si>
  <si>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</si>
  <si>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</si>
  <si>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</si>
  <si>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</si>
  <si>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</si>
  <si>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</si>
  <si>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</si>
  <si>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</si>
  <si>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</si>
  <si>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</si>
  <si>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</si>
  <si>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</si>
  <si>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</si>
  <si>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</si>
  <si>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</si>
  <si>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</si>
  <si>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</si>
  <si>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</si>
  <si>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</si>
  <si>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</si>
  <si>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</si>
  <si>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</si>
  <si>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</si>
  <si>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</si>
  <si>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</si>
  <si>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</si>
  <si>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</si>
  <si>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</si>
  <si>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</si>
  <si>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</si>
  <si>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</si>
  <si>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</si>
  <si>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</si>
  <si>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</si>
  <si>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</si>
  <si>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</si>
  <si>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</si>
  <si>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</si>
  <si>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</si>
  <si>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</si>
  <si>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</si>
  <si>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</si>
  <si>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</si>
  <si>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</si>
  <si>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</si>
  <si>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</si>
  <si>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</si>
  <si>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</si>
  <si>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</si>
  <si>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</si>
  <si>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</si>
  <si>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</si>
  <si>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</si>
  <si>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</si>
  <si>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</si>
  <si>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</si>
  <si>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</si>
  <si>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</si>
  <si>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</si>
  <si>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</si>
  <si>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</si>
  <si>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</si>
  <si>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</si>
  <si>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</si>
  <si>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</si>
  <si>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</si>
  <si>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</si>
  <si>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</si>
  <si>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</si>
  <si>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</si>
  <si>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</si>
  <si>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</si>
  <si>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</si>
  <si>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</si>
  <si>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</si>
  <si>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</si>
  <si>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</si>
  <si>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</si>
  <si>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</si>
  <si>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</si>
  <si>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</si>
  <si>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</si>
  <si>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</si>
  <si>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</si>
  <si>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</si>
  <si>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</si>
  <si>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</si>
  <si>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</si>
  <si>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</si>
  <si>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</si>
  <si>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</si>
  <si>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</si>
  <si>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</si>
  <si>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</si>
  <si>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</si>
  <si>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</si>
  <si>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</si>
  <si>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</si>
  <si>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</si>
  <si>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</si>
  <si>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</si>
  <si>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</si>
  <si>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</si>
  <si>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</si>
  <si>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</si>
  <si>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</si>
  <si>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</si>
  <si>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</si>
  <si>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</si>
  <si>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</si>
  <si>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</si>
  <si>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</si>
  <si>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</si>
  <si>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</si>
  <si>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</si>
  <si>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</si>
  <si>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</si>
  <si>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</si>
  <si>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</si>
  <si>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</si>
  <si>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</si>
  <si>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</si>
  <si>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</si>
  <si>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</si>
  <si>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</si>
  <si>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</si>
  <si>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</si>
  <si>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</si>
  <si>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</si>
  <si>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</si>
  <si>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</si>
  <si>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</si>
  <si>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</si>
  <si>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</si>
  <si>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</si>
  <si>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</si>
  <si>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</si>
  <si>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</si>
  <si>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</si>
  <si>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</si>
  <si>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</si>
  <si>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</si>
  <si>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</si>
  <si>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</si>
  <si>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</si>
  <si>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</si>
  <si>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</si>
  <si>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</si>
  <si>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</si>
  <si>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</si>
  <si>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</si>
  <si>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</si>
  <si>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</si>
  <si>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</si>
  <si>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</si>
  <si>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</si>
  <si>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</si>
  <si>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</si>
  <si>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</si>
  <si>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</si>
  <si>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</si>
  <si>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</si>
  <si>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</si>
  <si>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</si>
  <si>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</si>
  <si>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</si>
  <si>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</si>
  <si>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</si>
  <si>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</si>
  <si>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</si>
  <si>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</si>
  <si>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</si>
  <si>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</si>
  <si>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</si>
  <si>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</si>
  <si>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</si>
  <si>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</si>
  <si>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</si>
  <si>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</si>
  <si>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</si>
  <si>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</si>
  <si>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</si>
  <si>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</si>
  <si>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</si>
  <si>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</si>
  <si>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</si>
  <si>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</si>
  <si>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</si>
  <si>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</si>
  <si>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</si>
  <si>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</si>
  <si>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</si>
  <si>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</si>
  <si>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</si>
  <si>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</si>
  <si>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</si>
  <si>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</si>
  <si>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</si>
  <si>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</si>
  <si>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</si>
  <si>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</si>
  <si>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</si>
  <si>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</si>
  <si>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</si>
  <si>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</si>
  <si>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</si>
  <si>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</si>
  <si>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</si>
  <si>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</si>
  <si>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</si>
  <si>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</si>
  <si>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</si>
  <si>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</si>
  <si>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</si>
  <si>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</si>
  <si>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</si>
  <si>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</si>
  <si>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</si>
  <si>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</si>
  <si>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</si>
  <si>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</si>
  <si>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</si>
  <si>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</si>
  <si>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</si>
  <si>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</si>
  <si>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</si>
  <si>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</si>
  <si>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</si>
  <si>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</si>
  <si>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</si>
  <si>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</si>
  <si>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</si>
  <si>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</si>
  <si>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</si>
  <si>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</si>
  <si>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</si>
  <si>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</si>
  <si>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</si>
  <si>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</si>
  <si>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</si>
  <si>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</si>
  <si>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</si>
  <si>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</si>
  <si>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</si>
  <si>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</si>
  <si>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</si>
  <si>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</si>
  <si>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</si>
  <si>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</si>
  <si>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</si>
  <si>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</si>
  <si>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</si>
  <si>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</si>
  <si>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</si>
  <si>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</si>
  <si>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</si>
  <si>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</si>
  <si>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</si>
  <si>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</si>
  <si>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</si>
  <si>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</si>
  <si>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</si>
  <si>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</si>
  <si>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</si>
  <si>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</si>
  <si>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</si>
  <si>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</si>
  <si>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</si>
  <si>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</si>
  <si>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</si>
  <si>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</si>
  <si>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</si>
  <si>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</si>
  <si>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</si>
  <si>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</si>
  <si>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</si>
  <si>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</si>
  <si>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</si>
  <si>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</si>
  <si>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</si>
  <si>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</si>
  <si>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</si>
  <si>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</si>
  <si>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</si>
  <si>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</si>
  <si>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</si>
  <si>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</si>
  <si>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</si>
  <si>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</si>
  <si>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</si>
  <si>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</si>
  <si>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</si>
  <si>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</si>
  <si>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</si>
  <si>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</si>
  <si>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</si>
  <si>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</si>
  <si>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</si>
  <si>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</si>
  <si>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</si>
  <si>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</si>
  <si>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</si>
  <si>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</si>
  <si>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</si>
  <si>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</si>
  <si>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</si>
  <si>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</si>
  <si>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</si>
  <si>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</si>
  <si>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</si>
  <si>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</si>
  <si>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</si>
  <si>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</si>
  <si>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</si>
  <si>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</si>
  <si>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</si>
  <si>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</si>
  <si>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</si>
  <si>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</si>
  <si>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</si>
  <si>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</si>
  <si>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</si>
  <si>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</si>
  <si>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</si>
  <si>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</si>
  <si>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</si>
  <si>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</si>
  <si>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</si>
  <si>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</si>
  <si>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</si>
  <si>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</si>
  <si>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</si>
  <si>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</si>
  <si>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</si>
  <si>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</si>
  <si>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</si>
  <si>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</si>
  <si>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</si>
  <si>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</si>
  <si>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</si>
  <si>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</si>
  <si>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</si>
  <si>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</si>
  <si>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</si>
  <si>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</si>
  <si>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</si>
  <si>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</si>
  <si>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</si>
  <si>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</si>
  <si>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</si>
  <si>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</si>
  <si>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</si>
  <si>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</si>
  <si>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</si>
  <si>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</si>
  <si>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</si>
  <si>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</si>
  <si>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</si>
  <si>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</si>
  <si>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</si>
  <si>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</si>
  <si>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</si>
  <si>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</si>
  <si>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</si>
  <si>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</si>
  <si>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</si>
  <si>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</si>
  <si>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</si>
  <si>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</si>
  <si>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</si>
  <si>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</si>
  <si>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</si>
  <si>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</si>
  <si>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</si>
  <si>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</si>
  <si>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</si>
  <si>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</si>
  <si>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</si>
  <si>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</si>
  <si>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</si>
  <si>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</si>
  <si>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</si>
  <si>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</si>
  <si>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</si>
  <si>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</si>
  <si>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</si>
  <si>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</si>
  <si>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</si>
  <si>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</si>
  <si>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</si>
  <si>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</si>
  <si>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</si>
  <si>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</si>
  <si>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</si>
  <si>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</si>
  <si>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</si>
  <si>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</si>
  <si>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</si>
  <si>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</si>
  <si>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</si>
  <si>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</si>
  <si>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</si>
  <si>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</si>
  <si>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</si>
  <si>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</si>
  <si>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</si>
  <si>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</si>
  <si>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</si>
  <si>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</si>
  <si>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</si>
  <si>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</si>
  <si>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</si>
  <si>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</si>
  <si>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</si>
  <si>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</si>
  <si>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</si>
  <si>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</si>
  <si>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</si>
  <si>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</si>
  <si>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</si>
  <si>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</si>
  <si>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</si>
  <si>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</si>
  <si>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</si>
  <si>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</si>
  <si>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</si>
  <si>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</si>
  <si>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</si>
  <si>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</si>
  <si>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</si>
  <si>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</si>
  <si>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</si>
  <si>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</si>
  <si>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</si>
  <si>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</si>
  <si>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</si>
  <si>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</si>
  <si>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</si>
  <si>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</si>
  <si>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</si>
  <si>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</si>
  <si>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</si>
  <si>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</si>
  <si>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</si>
  <si>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</si>
  <si>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</si>
  <si>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</si>
  <si>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</si>
  <si>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</si>
  <si>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</si>
  <si>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</si>
  <si>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</si>
  <si>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</si>
  <si>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</si>
  <si>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</si>
  <si>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</si>
  <si>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</si>
  <si>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</si>
  <si>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</si>
  <si>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</si>
  <si>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</si>
  <si>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</si>
  <si>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</si>
  <si>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</si>
  <si>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</si>
  <si>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</si>
  <si>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</si>
  <si>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</si>
  <si>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</si>
  <si>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</si>
  <si>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</si>
  <si>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</si>
  <si>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</si>
  <si>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</si>
  <si>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</si>
  <si>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</si>
  <si>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</si>
  <si>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</si>
  <si>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</si>
  <si>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</si>
  <si>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</si>
  <si>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</si>
  <si>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</si>
  <si>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</si>
  <si>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</si>
  <si>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</si>
  <si>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</si>
  <si>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</si>
  <si>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</si>
  <si>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</si>
  <si>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</si>
  <si>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</si>
  <si>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</si>
  <si>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</si>
  <si>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</si>
  <si>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</si>
  <si>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</si>
  <si>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</si>
  <si>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</si>
  <si>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</si>
  <si>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</si>
  <si>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</si>
  <si>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</si>
  <si>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</si>
  <si>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</si>
  <si>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</si>
  <si>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</si>
  <si>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</si>
  <si>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</si>
  <si>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</si>
  <si>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</si>
  <si>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</si>
  <si>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</si>
  <si>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</si>
  <si>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</si>
  <si>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</si>
  <si>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</si>
  <si>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</si>
  <si>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</si>
  <si>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</si>
  <si>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</si>
  <si>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</si>
  <si>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</si>
  <si>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</si>
  <si>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</si>
  <si>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</si>
  <si>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</si>
  <si>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</si>
  <si>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</si>
  <si>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</si>
  <si>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</si>
  <si>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</si>
  <si>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</si>
  <si>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</si>
  <si>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</si>
  <si>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</si>
  <si>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</si>
  <si>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</si>
  <si>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</si>
  <si>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</si>
  <si>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</si>
  <si>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</si>
  <si>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</si>
  <si>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</si>
  <si>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</si>
  <si>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</si>
  <si>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</si>
  <si>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</si>
  <si>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</si>
  <si>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</si>
  <si>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</si>
  <si>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</si>
  <si>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</si>
  <si>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</si>
  <si>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</si>
  <si>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</si>
  <si>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</si>
  <si>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</si>
  <si>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</si>
  <si>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</si>
  <si>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</si>
  <si>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</si>
  <si>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</si>
  <si>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</si>
  <si>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</si>
  <si>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</si>
  <si>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</si>
  <si>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</si>
  <si>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</si>
  <si>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</si>
  <si>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</si>
  <si>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</si>
  <si>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</si>
  <si>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</si>
  <si>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</si>
  <si>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</si>
  <si>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</si>
  <si>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</si>
  <si>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</si>
  <si>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</si>
  <si>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</si>
  <si>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</si>
  <si>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</si>
  <si>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</si>
  <si>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</si>
  <si>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</si>
  <si>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</si>
  <si>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</si>
  <si>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</si>
  <si>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</si>
  <si>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</si>
  <si>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</si>
  <si>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</si>
  <si>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</si>
  <si>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</si>
  <si>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</si>
  <si>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</si>
  <si>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</si>
  <si>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</si>
  <si>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</si>
  <si>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</si>
  <si>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</si>
  <si>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</si>
  <si>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</si>
  <si>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</si>
  <si>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</si>
  <si>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</si>
  <si>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</si>
  <si>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</si>
  <si>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</si>
  <si>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</si>
  <si>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</si>
  <si>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</si>
  <si>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</si>
  <si>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</si>
  <si>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</si>
  <si>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</si>
  <si>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</si>
  <si>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</si>
  <si>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</si>
  <si>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</si>
  <si>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</si>
  <si>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</si>
  <si>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</si>
  <si>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</si>
  <si>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</si>
  <si>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</si>
  <si>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</si>
  <si>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</si>
  <si>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</si>
  <si>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</si>
  <si>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</si>
  <si>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</si>
  <si>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</si>
  <si>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</si>
  <si>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</si>
  <si>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</si>
  <si>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</si>
  <si>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</si>
  <si>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</si>
  <si>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</si>
  <si>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</si>
  <si>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</si>
  <si>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</si>
  <si>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</si>
  <si>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</si>
  <si>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</si>
  <si>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</si>
  <si>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</si>
  <si>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</si>
  <si>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</si>
  <si>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</si>
  <si>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</si>
  <si>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</si>
  <si>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</si>
  <si>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</si>
  <si>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</si>
  <si>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</si>
  <si>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</si>
  <si>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</si>
  <si>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</si>
  <si>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</si>
  <si>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</si>
  <si>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</si>
  <si>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</si>
  <si>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</si>
  <si>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</si>
  <si>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</si>
  <si>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</si>
  <si>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</si>
  <si>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</si>
  <si>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</si>
  <si>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</si>
  <si>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</si>
  <si>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</si>
  <si>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</si>
  <si>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</si>
  <si>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</si>
  <si>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</si>
  <si>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</si>
  <si>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</si>
  <si>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</si>
  <si>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</si>
  <si>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</si>
  <si>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</si>
  <si>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</si>
  <si>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</si>
  <si>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</si>
  <si>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</si>
  <si>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</si>
  <si>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</si>
  <si>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</si>
  <si>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</si>
  <si>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</si>
  <si>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</si>
  <si>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</si>
  <si>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</si>
  <si>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</si>
  <si>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</si>
  <si>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</si>
  <si>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</si>
  <si>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</si>
  <si>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</si>
  <si>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</si>
  <si>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</si>
  <si>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</si>
  <si>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</si>
  <si>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</si>
  <si>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</si>
  <si>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</si>
  <si>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</si>
  <si>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</si>
  <si>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</si>
  <si>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</si>
  <si>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</si>
  <si>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</si>
  <si>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</si>
  <si>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</si>
  <si>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</si>
  <si>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</si>
  <si>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</si>
  <si>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</si>
  <si>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</si>
  <si>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</si>
  <si>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</si>
  <si>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</si>
  <si>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</si>
  <si>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</si>
  <si>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</si>
  <si>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</si>
  <si>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</si>
  <si>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</si>
  <si>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</si>
  <si>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</si>
  <si>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</si>
  <si>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</si>
  <si>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</si>
  <si>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</si>
  <si>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</si>
  <si>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</si>
  <si>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</si>
  <si>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</si>
  <si>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</si>
  <si>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</si>
  <si>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</si>
  <si>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</si>
  <si>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</si>
  <si>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</si>
  <si>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</si>
  <si>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</si>
  <si>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</si>
  <si>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</si>
  <si>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</si>
  <si>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</si>
  <si>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</si>
  <si>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</si>
  <si>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</si>
  <si>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</si>
  <si>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</si>
  <si>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</si>
  <si>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</si>
  <si>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</si>
  <si>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</si>
  <si>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</si>
  <si>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</si>
  <si>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</si>
  <si>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</si>
  <si>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</si>
  <si>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</si>
  <si>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</si>
  <si>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</si>
  <si>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</si>
  <si>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</si>
  <si>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</si>
  <si>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</si>
  <si>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</si>
  <si>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</si>
  <si>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</si>
  <si>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</si>
  <si>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</si>
  <si>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</si>
  <si>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</si>
  <si>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</si>
  <si>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</si>
  <si>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</si>
  <si>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</si>
  <si>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</si>
  <si>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</si>
  <si>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</si>
  <si>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</si>
  <si>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</si>
  <si>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</si>
  <si>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</si>
  <si>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</si>
  <si>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</si>
  <si>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</si>
  <si>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</si>
  <si>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</si>
  <si>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</si>
  <si>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</si>
  <si>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</si>
  <si>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</si>
  <si>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</si>
  <si>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</si>
  <si>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</si>
  <si>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</si>
  <si>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</si>
  <si>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</si>
  <si>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</si>
  <si>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</si>
  <si>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</si>
  <si>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</si>
  <si>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</si>
  <si>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</si>
  <si>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</si>
  <si>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</si>
  <si>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</si>
  <si>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</si>
  <si>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</si>
  <si>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</si>
  <si>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</si>
  <si>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</si>
  <si>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</si>
  <si>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</si>
  <si>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</si>
  <si>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</si>
  <si>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</si>
  <si>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</si>
  <si>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</si>
  <si>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</si>
  <si>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</si>
  <si>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</si>
  <si>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</si>
  <si>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</si>
  <si>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</si>
  <si>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</si>
  <si>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</si>
  <si>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</si>
  <si>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</si>
  <si>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</si>
  <si>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</si>
  <si>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</si>
  <si>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</si>
  <si>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</si>
  <si>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</si>
  <si>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</si>
  <si>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</si>
  <si>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</si>
  <si>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</si>
  <si>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</si>
  <si>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</si>
  <si>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</si>
  <si>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</si>
  <si>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</si>
  <si>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</si>
  <si>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</si>
  <si>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</si>
  <si>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</si>
  <si>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</si>
  <si>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</si>
  <si>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</si>
  <si>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</si>
  <si>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</si>
  <si>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</si>
  <si>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</si>
  <si>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</si>
  <si>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</si>
  <si>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</si>
  <si>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</si>
  <si>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</si>
  <si>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</si>
  <si>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</si>
  <si>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</si>
  <si>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</si>
  <si>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</si>
  <si>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</si>
  <si>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</si>
  <si>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</si>
  <si>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</si>
  <si>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</si>
  <si>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</si>
  <si>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</si>
  <si>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</si>
  <si>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</si>
  <si>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</si>
  <si>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</si>
  <si>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</si>
  <si>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</si>
  <si>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</si>
  <si>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</si>
  <si>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</si>
  <si>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</si>
  <si>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</si>
  <si>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</si>
  <si>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</si>
  <si>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</si>
  <si>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</si>
  <si>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</si>
  <si>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</si>
  <si>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</si>
  <si>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</si>
  <si>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</si>
  <si>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</si>
  <si>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</si>
  <si>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</si>
  <si>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</si>
  <si>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</si>
  <si>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</si>
  <si>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</si>
  <si>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</si>
  <si>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</si>
  <si>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</si>
  <si>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</si>
  <si>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</si>
  <si>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</si>
  <si>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</si>
  <si>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</si>
  <si>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</si>
  <si>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</si>
  <si>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</si>
  <si>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</si>
  <si>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</si>
  <si>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</si>
  <si>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</si>
  <si>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</si>
  <si>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</si>
  <si>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</si>
  <si>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</si>
  <si>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</si>
  <si>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</si>
  <si>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</si>
  <si>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</si>
  <si>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</si>
  <si>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</si>
  <si>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</si>
  <si>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</si>
  <si>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</si>
  <si>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</si>
  <si>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</si>
  <si>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</si>
  <si>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</si>
  <si>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</si>
  <si>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</si>
  <si>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</si>
  <si>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</si>
  <si>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</si>
  <si>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</si>
  <si>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</si>
  <si>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</si>
  <si>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</si>
  <si>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</si>
  <si>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</si>
  <si>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</si>
  <si>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</si>
  <si>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</si>
  <si>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</si>
  <si>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</si>
  <si>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</si>
  <si>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</si>
  <si>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</si>
  <si>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</si>
  <si>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</si>
  <si>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</si>
  <si>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</si>
  <si>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</si>
  <si>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</si>
  <si>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</si>
  <si>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</si>
  <si>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</si>
  <si>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</si>
  <si>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</si>
  <si>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</si>
  <si>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</si>
  <si>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</si>
  <si>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</si>
  <si>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</si>
  <si>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</si>
  <si>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</si>
  <si>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</si>
  <si>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</si>
  <si>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</si>
  <si>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</si>
  <si>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</si>
  <si>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</si>
  <si>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</si>
  <si>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</si>
  <si>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</si>
  <si>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</si>
  <si>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</si>
  <si>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</si>
  <si>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</si>
  <si>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</si>
  <si>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</si>
  <si>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</si>
  <si>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</si>
  <si>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</si>
  <si>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</si>
  <si>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</si>
  <si>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</si>
  <si>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</si>
  <si>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</si>
  <si>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</si>
  <si>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</si>
  <si>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</si>
  <si>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</si>
  <si>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</si>
  <si>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</si>
  <si>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</si>
  <si>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</si>
  <si>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</si>
  <si>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</si>
  <si>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</si>
  <si>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</si>
  <si>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</si>
  <si>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</si>
  <si>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</si>
  <si>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</si>
  <si>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</si>
  <si>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</si>
  <si>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</si>
  <si>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</si>
  <si>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</si>
  <si>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</si>
  <si>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</si>
  <si>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</si>
  <si>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</si>
  <si>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</si>
  <si>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</si>
  <si>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</si>
  <si>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</si>
  <si>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</si>
  <si>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</si>
  <si>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</si>
  <si>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</si>
  <si>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</si>
  <si>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</si>
  <si>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</si>
  <si>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</si>
  <si>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</si>
  <si>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</si>
  <si>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</si>
  <si>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</si>
  <si>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</si>
  <si>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</si>
  <si>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</si>
  <si>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</si>
  <si>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</si>
  <si>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</si>
  <si>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</si>
  <si>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</si>
  <si>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</si>
  <si>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</si>
  <si>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</si>
  <si>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</si>
  <si>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</si>
  <si>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</si>
  <si>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</si>
  <si>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</si>
  <si>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</si>
  <si>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</si>
  <si>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</si>
  <si>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</si>
  <si>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</si>
  <si>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</si>
  <si>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</si>
  <si>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</si>
  <si>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</si>
  <si>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</si>
  <si>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</si>
  <si>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</si>
  <si>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</si>
  <si>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</si>
  <si>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</si>
  <si>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</si>
  <si>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</si>
  <si>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</si>
  <si>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</si>
  <si>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</si>
  <si>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</si>
  <si>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</si>
  <si>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</si>
  <si>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</si>
  <si>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</si>
  <si>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</si>
  <si>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</si>
  <si>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</si>
  <si>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</si>
  <si>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</si>
  <si>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</si>
  <si>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</si>
  <si>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</si>
  <si>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</si>
  <si>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</si>
  <si>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</si>
  <si>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</si>
  <si>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</si>
  <si>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</si>
  <si>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</si>
  <si>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</si>
  <si>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</si>
  <si>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</si>
  <si>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</si>
  <si>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</si>
  <si>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</si>
  <si>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</si>
  <si>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</si>
  <si>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</si>
  <si>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</si>
  <si>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</si>
  <si>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</si>
  <si>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</si>
  <si>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</si>
  <si>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</si>
  <si>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</si>
  <si>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</si>
  <si>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</si>
  <si>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</si>
  <si>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</si>
  <si>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</si>
  <si>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</si>
  <si>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</si>
  <si>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</si>
  <si>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</si>
  <si>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</si>
  <si>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</si>
  <si>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</si>
  <si>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</si>
  <si>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</si>
  <si>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</si>
  <si>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</si>
  <si>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</si>
  <si>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</si>
  <si>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</si>
  <si>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</si>
  <si>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</si>
  <si>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</si>
  <si>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</si>
  <si>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</si>
  <si>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</si>
  <si>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</si>
  <si>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</si>
  <si>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</si>
  <si>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</si>
  <si>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</si>
  <si>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</si>
  <si>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</si>
  <si>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</si>
  <si>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</si>
  <si>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</si>
  <si>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</si>
  <si>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</si>
  <si>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</si>
  <si>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</si>
  <si>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</si>
  <si>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</si>
  <si>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</si>
  <si>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</si>
  <si>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</si>
  <si>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</si>
  <si>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</si>
  <si>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</si>
  <si>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</si>
  <si>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</si>
  <si>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</si>
  <si>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</si>
  <si>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</si>
  <si>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</si>
  <si>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</si>
  <si>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</si>
  <si>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</si>
  <si>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</si>
  <si>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</si>
  <si>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</si>
  <si>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</si>
  <si>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</si>
  <si>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</si>
  <si>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</si>
  <si>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</si>
  <si>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</si>
  <si>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</si>
  <si>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</si>
  <si>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</si>
  <si>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</si>
  <si>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</si>
  <si>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</si>
  <si>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</si>
  <si>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</si>
  <si>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</si>
  <si>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</si>
  <si>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</si>
  <si>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</si>
  <si>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</si>
  <si>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</si>
  <si>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</si>
  <si>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</si>
  <si>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</si>
  <si>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</si>
  <si>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</si>
  <si>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</si>
  <si>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</si>
  <si>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</si>
  <si>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</si>
  <si>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</si>
  <si>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</si>
  <si>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</si>
  <si>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</si>
  <si>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</si>
  <si>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</si>
  <si>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</si>
  <si>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</si>
  <si>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</si>
  <si>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</si>
  <si>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</si>
  <si>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</si>
  <si>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</si>
  <si>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</si>
  <si>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</si>
  <si>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</si>
  <si>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</si>
  <si>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</si>
  <si>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</si>
  <si>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</si>
  <si>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</si>
  <si>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</si>
  <si>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</si>
  <si>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</si>
  <si>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</si>
  <si>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</si>
  <si>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</si>
  <si>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</si>
  <si>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</si>
  <si>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</si>
  <si>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</si>
  <si>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</si>
  <si>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</si>
  <si>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</si>
  <si>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</si>
  <si>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</si>
  <si>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</si>
  <si>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</si>
  <si>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</si>
  <si>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</si>
  <si>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</si>
  <si>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</si>
  <si>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</si>
  <si>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</si>
  <si>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</si>
  <si>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</si>
  <si>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</si>
  <si>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</si>
  <si>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</si>
  <si>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</si>
  <si>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</si>
  <si>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</si>
  <si>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</si>
  <si>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</si>
  <si>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</si>
  <si>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</si>
  <si>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</si>
  <si>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</si>
  <si>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</si>
  <si>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</si>
  <si>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</si>
  <si>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</si>
  <si>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</si>
  <si>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</si>
  <si>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</si>
  <si>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</si>
  <si>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</si>
  <si>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</si>
  <si>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</si>
  <si>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</si>
  <si>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</si>
  <si>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</si>
  <si>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</si>
  <si>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</si>
  <si>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</si>
  <si>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</si>
  <si>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</si>
  <si>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</si>
  <si>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</si>
  <si>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</si>
  <si>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</si>
  <si>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</si>
  <si>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</si>
  <si>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</si>
  <si>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</si>
  <si>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</si>
  <si>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</si>
  <si>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</si>
  <si>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</si>
  <si>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</si>
  <si>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</si>
  <si>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</si>
  <si>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</si>
  <si>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</si>
  <si>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</si>
  <si>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</si>
  <si>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</si>
  <si>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</si>
  <si>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</si>
  <si>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</si>
  <si>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</si>
  <si>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</si>
  <si>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</si>
  <si>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</si>
  <si>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</si>
  <si>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</si>
  <si>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</si>
  <si>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</si>
  <si>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</si>
  <si>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</si>
  <si>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</si>
  <si>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</si>
  <si>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</si>
  <si>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</si>
  <si>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</si>
  <si>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</si>
  <si>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</si>
  <si>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</si>
  <si>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</si>
  <si>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</si>
  <si>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</si>
  <si>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</si>
  <si>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</si>
  <si>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</si>
  <si>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</si>
  <si>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</si>
  <si>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</si>
  <si>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</si>
  <si>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</si>
  <si>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</si>
  <si>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</si>
  <si>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</si>
  <si>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</si>
  <si>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</si>
  <si>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</si>
  <si>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</si>
  <si>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</si>
  <si>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</si>
  <si>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</si>
  <si>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</si>
  <si>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</si>
  <si>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</si>
  <si>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</si>
  <si>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</si>
  <si>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</si>
  <si>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</si>
  <si>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</si>
  <si>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</si>
  <si>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</si>
  <si>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</si>
  <si>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</si>
  <si>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</si>
  <si>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</si>
  <si>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</si>
  <si>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</si>
  <si>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</si>
  <si>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</si>
  <si>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</si>
  <si>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</si>
  <si>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</si>
  <si>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</si>
  <si>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</si>
  <si>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</si>
  <si>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</si>
  <si>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</si>
  <si>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</si>
  <si>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</si>
  <si>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</si>
  <si>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</si>
  <si>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</si>
  <si>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</si>
  <si>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</si>
  <si>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</si>
  <si>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</si>
  <si>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</si>
  <si>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</si>
  <si>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</si>
  <si>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</si>
  <si>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</si>
  <si>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</si>
  <si>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</si>
  <si>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</si>
  <si>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</si>
  <si>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</si>
  <si>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</si>
  <si>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</si>
  <si>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</si>
  <si>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</si>
  <si>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</si>
  <si>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</si>
  <si>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</si>
  <si>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</si>
  <si>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</si>
  <si>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</si>
  <si>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</si>
  <si>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</si>
  <si>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</si>
  <si>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</si>
  <si>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</si>
  <si>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</si>
  <si>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</si>
  <si>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</si>
  <si>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</si>
  <si>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</si>
  <si>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</si>
  <si>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</si>
  <si>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</si>
  <si>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</si>
  <si>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</si>
  <si>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</si>
  <si>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</si>
  <si>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</si>
  <si>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</si>
  <si>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</si>
  <si>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</si>
  <si>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</si>
  <si>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</si>
  <si>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</si>
  <si>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</si>
  <si>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</si>
  <si>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</si>
  <si>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</si>
  <si>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</si>
  <si>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</si>
  <si>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</si>
  <si>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</si>
  <si>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</si>
  <si>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</si>
  <si>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</si>
  <si>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</si>
  <si>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</si>
  <si>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</si>
  <si>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</si>
  <si>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</si>
  <si>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</si>
  <si>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</si>
  <si>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</si>
  <si>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</si>
  <si>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</si>
  <si>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</si>
  <si>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</si>
  <si>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</si>
  <si>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</si>
  <si>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</si>
  <si>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</si>
  <si>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</si>
  <si>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</si>
  <si>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</si>
  <si>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</si>
  <si>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</si>
  <si>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</si>
  <si>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</si>
  <si>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</si>
  <si>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</si>
  <si>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</si>
  <si>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</si>
  <si>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</si>
  <si>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</si>
  <si>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</si>
  <si>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</si>
  <si>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</si>
  <si>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</si>
  <si>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</si>
  <si>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</si>
  <si>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</si>
  <si>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</si>
  <si>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</si>
  <si>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</si>
  <si>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</si>
  <si>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</si>
  <si>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</si>
  <si>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</si>
  <si>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</si>
  <si>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</si>
  <si>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</si>
  <si>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</si>
  <si>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</si>
  <si>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</si>
  <si>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</si>
  <si>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</si>
  <si>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</si>
  <si>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</si>
  <si>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</si>
  <si>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</si>
  <si>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</si>
  <si>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</si>
  <si>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</si>
  <si>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</si>
  <si>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</si>
  <si>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</si>
  <si>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</si>
  <si>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</si>
  <si>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</si>
  <si>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</si>
  <si>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</si>
  <si>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</si>
  <si>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</si>
  <si>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</si>
  <si>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</si>
  <si>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</si>
  <si>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</si>
  <si>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</si>
  <si>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</si>
  <si>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</si>
  <si>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</si>
  <si>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</si>
  <si>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</si>
  <si>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</si>
  <si>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</si>
  <si>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</si>
  <si>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</si>
  <si>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</si>
  <si>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</si>
  <si>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</si>
  <si>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</si>
  <si>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</si>
  <si>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</si>
  <si>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</si>
  <si>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</si>
  <si>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</si>
  <si>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</si>
  <si>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</si>
  <si>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</si>
  <si>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</si>
  <si>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</si>
  <si>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</si>
  <si>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</si>
  <si>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</si>
  <si>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</si>
  <si>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</si>
  <si>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</si>
  <si>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</si>
  <si>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</si>
  <si>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</si>
  <si>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</si>
  <si>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</si>
  <si>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</si>
  <si>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</si>
  <si>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</si>
  <si>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</si>
  <si>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</si>
  <si>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</si>
  <si>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</si>
  <si>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</si>
  <si>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</si>
  <si>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</si>
  <si>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</si>
  <si>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</si>
  <si>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</si>
  <si>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</si>
  <si>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</si>
  <si>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</si>
  <si>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</si>
  <si>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</si>
  <si>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</si>
  <si>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</si>
  <si>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</si>
  <si>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</si>
  <si>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</si>
  <si>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</si>
  <si>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</si>
  <si>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</si>
  <si>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</si>
  <si>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</si>
  <si>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</si>
  <si>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</si>
  <si>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</si>
  <si>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</si>
  <si>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</si>
  <si>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</si>
  <si>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</si>
  <si>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</si>
  <si>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</si>
  <si>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</si>
  <si>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</si>
  <si>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</si>
  <si>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</si>
  <si>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</si>
  <si>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</si>
  <si>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</si>
  <si>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</si>
  <si>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</si>
  <si>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</si>
  <si>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</si>
  <si>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</si>
  <si>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</si>
  <si>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</si>
  <si>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</si>
  <si>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</si>
  <si>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</si>
  <si>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</si>
  <si>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</si>
  <si>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</si>
  <si>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</si>
  <si>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</si>
  <si>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</si>
  <si>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</si>
  <si>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</si>
  <si>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</si>
  <si>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</si>
  <si>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</si>
  <si>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</si>
  <si>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</si>
  <si>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</si>
  <si>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</si>
  <si>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</si>
  <si>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</si>
  <si>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</si>
  <si>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</si>
  <si>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</si>
  <si>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</si>
  <si>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</si>
  <si>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</si>
  <si>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</si>
  <si>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</si>
  <si>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</si>
  <si>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</si>
  <si>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</si>
  <si>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</si>
  <si>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</si>
  <si>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</si>
  <si>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</si>
  <si>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</si>
  <si>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</si>
  <si>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</si>
  <si>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</si>
  <si>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</si>
  <si>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</si>
  <si>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</si>
  <si>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</si>
  <si>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</si>
  <si>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</si>
  <si>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</si>
  <si>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</si>
  <si>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</si>
  <si>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</si>
  <si>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</si>
  <si>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</si>
  <si>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</si>
  <si>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</si>
  <si>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</si>
  <si>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</si>
  <si>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</si>
  <si>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</si>
  <si>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</si>
  <si>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</si>
  <si>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</si>
  <si>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</si>
  <si>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</si>
  <si>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</si>
  <si>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</si>
  <si>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</si>
  <si>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</si>
  <si>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</si>
  <si>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</si>
  <si>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</si>
  <si>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</si>
  <si>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</si>
  <si>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</si>
  <si>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</si>
  <si>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</si>
  <si>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</si>
  <si>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</si>
  <si>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</si>
  <si>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</si>
  <si>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</si>
  <si>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</si>
  <si>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</si>
  <si>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</si>
  <si>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</si>
  <si>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</si>
  <si>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</si>
  <si>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</si>
  <si>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</si>
  <si>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</si>
  <si>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</si>
  <si>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</si>
  <si>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</si>
  <si>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</si>
  <si>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</si>
  <si>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</si>
  <si>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</si>
  <si>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</si>
  <si>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</si>
  <si>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</si>
  <si>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</si>
  <si>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</si>
  <si>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</si>
  <si>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</si>
  <si>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</si>
  <si>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</si>
  <si>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</si>
  <si>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</si>
  <si>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</si>
  <si>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</si>
  <si>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</si>
  <si>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</si>
  <si>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</si>
  <si>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</si>
  <si>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</si>
  <si>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</si>
  <si>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</si>
  <si>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</si>
  <si>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</si>
  <si>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</si>
  <si>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</si>
  <si>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</si>
  <si>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</si>
  <si>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</si>
  <si>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</si>
  <si>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</si>
  <si>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</si>
  <si>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</si>
  <si>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</si>
  <si>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</si>
  <si>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</si>
  <si>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</si>
  <si>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</si>
  <si>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</si>
  <si>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</si>
  <si>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</si>
  <si>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</si>
  <si>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</si>
  <si>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</si>
  <si>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</si>
  <si>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</si>
  <si>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</si>
  <si>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</si>
  <si>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</si>
  <si>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</si>
  <si>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</si>
  <si>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</si>
  <si>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</si>
  <si>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</si>
  <si>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</si>
  <si>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</si>
  <si>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</si>
  <si>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</si>
  <si>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</si>
  <si>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</si>
  <si>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</si>
  <si>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</si>
  <si>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</si>
  <si>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</si>
  <si>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</si>
  <si>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</si>
  <si>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</si>
  <si>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</si>
  <si>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</si>
  <si>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</si>
  <si>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</si>
  <si>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</si>
  <si>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</si>
  <si>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</si>
  <si>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</si>
  <si>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</si>
  <si>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</si>
  <si>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</si>
  <si>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</si>
  <si>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</si>
  <si>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</si>
  <si>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</si>
  <si>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</si>
  <si>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</si>
  <si>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</si>
  <si>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</si>
  <si>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</si>
  <si>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</si>
  <si>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</si>
  <si>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</si>
  <si>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</si>
  <si>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</si>
  <si>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</si>
  <si>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</si>
  <si>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</si>
  <si>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</si>
  <si>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</si>
  <si>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</si>
  <si>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</si>
  <si>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</si>
  <si>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</si>
  <si>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</si>
  <si>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</si>
  <si>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</si>
  <si>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</si>
  <si>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</si>
  <si>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</si>
  <si>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</si>
  <si>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</si>
  <si>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</si>
  <si>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</si>
  <si>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</si>
  <si>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</si>
  <si>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</si>
  <si>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</si>
  <si>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</si>
  <si>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</si>
  <si>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</si>
  <si>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</si>
  <si>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</si>
  <si>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</si>
  <si>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</si>
  <si>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</si>
  <si>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</si>
  <si>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</si>
  <si>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</si>
  <si>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</si>
  <si>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</si>
  <si>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</si>
  <si>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</si>
  <si>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</si>
  <si>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</si>
  <si>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</si>
  <si>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</si>
  <si>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</si>
  <si>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</si>
  <si>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</si>
  <si>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</si>
  <si>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</si>
  <si>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</si>
  <si>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</si>
  <si>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</si>
  <si>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</si>
  <si>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</si>
  <si>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</si>
  <si>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</si>
  <si>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</si>
  <si>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</si>
  <si>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</si>
  <si>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</si>
  <si>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</si>
  <si>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</si>
  <si>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</si>
  <si>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</si>
  <si>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</si>
  <si>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</si>
  <si>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</si>
  <si>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</si>
  <si>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</si>
  <si>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</si>
  <si>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</si>
  <si>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</si>
  <si>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</si>
  <si>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</si>
  <si>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</si>
  <si>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</si>
  <si>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</si>
  <si>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</si>
  <si>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</si>
  <si>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</si>
  <si>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</si>
  <si>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</si>
  <si>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</si>
  <si>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</si>
  <si>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</si>
  <si>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</si>
  <si>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</si>
  <si>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</si>
  <si>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</si>
  <si>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</si>
  <si>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</si>
  <si>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</si>
  <si>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</si>
  <si>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</si>
  <si>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</si>
  <si>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</si>
  <si>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</si>
  <si>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</si>
  <si>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</si>
  <si>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</si>
  <si>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</si>
  <si>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</si>
  <si>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</si>
  <si>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</si>
  <si>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</si>
  <si>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</si>
  <si>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</si>
  <si>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</si>
  <si>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</si>
  <si>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</si>
  <si>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</si>
  <si>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</si>
  <si>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</si>
  <si>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</si>
  <si>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</si>
  <si>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</si>
  <si>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</si>
  <si>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</si>
  <si>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</si>
  <si>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</si>
  <si>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</si>
  <si>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</si>
  <si>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</si>
  <si>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</si>
  <si>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</si>
  <si>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</si>
  <si>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</si>
  <si>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</si>
  <si>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</si>
  <si>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</si>
  <si>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</si>
  <si>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</si>
  <si>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</si>
  <si>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</si>
  <si>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</si>
  <si>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</si>
  <si>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</si>
  <si>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</si>
  <si>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</si>
  <si>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</si>
  <si>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</si>
  <si>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</si>
  <si>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</si>
  <si>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</si>
  <si>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</si>
  <si>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</si>
  <si>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</si>
  <si>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</si>
  <si>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</si>
  <si>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</si>
  <si>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</si>
  <si>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</si>
  <si>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</si>
  <si>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</si>
  <si>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</si>
  <si>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</si>
  <si>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</si>
  <si>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</si>
  <si>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</si>
  <si>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</si>
  <si>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</si>
  <si>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</si>
  <si>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</si>
  <si>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</si>
  <si>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</si>
  <si>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</si>
  <si>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</si>
  <si>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</si>
  <si>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</si>
  <si>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</si>
  <si>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</si>
  <si>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</si>
  <si>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</si>
  <si>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</si>
  <si>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</si>
  <si>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</si>
  <si>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</si>
  <si>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</si>
  <si>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</si>
  <si>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</si>
  <si>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</si>
  <si>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</si>
  <si>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</si>
  <si>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</si>
  <si>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</si>
  <si>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</si>
  <si>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</si>
  <si>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</si>
  <si>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</si>
  <si>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</si>
  <si>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</si>
  <si>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</si>
  <si>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</si>
  <si>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</si>
  <si>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</si>
  <si>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</si>
  <si>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</si>
  <si>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</si>
  <si>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</si>
  <si>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</si>
  <si>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</si>
  <si>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</si>
  <si>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</si>
  <si>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</si>
  <si>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</si>
  <si>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</si>
  <si>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</si>
  <si>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</si>
  <si>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</si>
  <si>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</si>
  <si>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</si>
  <si>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</si>
  <si>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</si>
  <si>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</si>
  <si>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</si>
  <si>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</si>
  <si>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</si>
  <si>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</si>
  <si>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</si>
  <si>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</si>
  <si>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</si>
  <si>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</si>
  <si>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</si>
  <si>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</si>
  <si>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</si>
  <si>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</si>
  <si>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</si>
  <si>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</si>
  <si>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</si>
  <si>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</si>
  <si>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</si>
  <si>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</si>
  <si>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</si>
  <si>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</si>
  <si>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</si>
  <si>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</si>
  <si>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</si>
  <si>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</si>
  <si>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</si>
  <si>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</si>
  <si>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</si>
  <si>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</si>
  <si>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</si>
  <si>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</si>
  <si>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</si>
  <si>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</si>
  <si>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</si>
  <si>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</si>
  <si>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</si>
  <si>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</si>
  <si>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</si>
  <si>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</si>
  <si>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</si>
  <si>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</si>
  <si>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</si>
  <si>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</si>
  <si>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</si>
  <si>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</si>
  <si>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</si>
  <si>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</si>
  <si>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</si>
  <si>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</si>
  <si>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</si>
  <si>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</si>
  <si>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</si>
  <si>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</si>
  <si>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</si>
  <si>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</si>
  <si>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</si>
  <si>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</si>
  <si>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</si>
  <si>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</si>
  <si>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</si>
  <si>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</si>
  <si>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</si>
  <si>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</si>
  <si>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</si>
  <si>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</si>
  <si>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</si>
  <si>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</si>
  <si>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</si>
  <si>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</si>
  <si>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</si>
  <si>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</si>
  <si>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</si>
  <si>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</si>
  <si>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</si>
  <si>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</si>
  <si>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</si>
  <si>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</si>
  <si>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</si>
  <si>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</si>
  <si>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</si>
  <si>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</si>
  <si>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</si>
  <si>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</si>
  <si>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</si>
  <si>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</si>
  <si>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</si>
  <si>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</si>
  <si>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</si>
  <si>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</si>
  <si>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</si>
  <si>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</si>
  <si>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</si>
  <si>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</si>
  <si>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</si>
  <si>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</si>
  <si>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</si>
  <si>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</si>
  <si>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</si>
  <si>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</si>
  <si>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</si>
  <si>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</si>
  <si>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</si>
  <si>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</si>
  <si>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</si>
  <si>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</si>
  <si>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</si>
  <si>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</si>
  <si>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</si>
  <si>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</si>
  <si>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</si>
  <si>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</si>
  <si>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</si>
  <si>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</si>
  <si>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</si>
  <si>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</si>
  <si>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</si>
  <si>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</si>
  <si>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</si>
  <si>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</si>
  <si>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</si>
  <si>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</si>
  <si>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</si>
  <si>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</si>
  <si>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</si>
  <si>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</si>
  <si>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</si>
  <si>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</si>
  <si>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</si>
  <si>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</si>
  <si>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</si>
  <si>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</si>
  <si>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</si>
  <si>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</si>
  <si>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</si>
  <si>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</si>
  <si>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</si>
  <si>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</si>
  <si>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</si>
  <si>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</si>
  <si>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</si>
  <si>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</si>
  <si>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</si>
  <si>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</si>
  <si>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</si>
  <si>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</si>
  <si>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</si>
  <si>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</si>
  <si>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</si>
  <si>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</si>
  <si>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</si>
  <si>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</si>
  <si>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</si>
  <si>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</si>
  <si>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</si>
  <si>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</si>
  <si>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</si>
  <si>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</si>
  <si>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</si>
  <si>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</si>
  <si>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</si>
  <si>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</si>
  <si>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</si>
  <si>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</si>
  <si>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</si>
  <si>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</si>
  <si>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</si>
  <si>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</si>
  <si>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</si>
  <si>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</si>
  <si>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</si>
  <si>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</si>
  <si>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</si>
  <si>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</si>
  <si>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</si>
  <si>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</si>
  <si>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</si>
  <si>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</si>
  <si>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</si>
  <si>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</si>
  <si>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</si>
  <si>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</si>
  <si>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</si>
  <si>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</si>
  <si>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</si>
  <si>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</si>
  <si>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</si>
  <si>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</si>
  <si>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</si>
  <si>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</si>
  <si>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</si>
  <si>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</si>
  <si>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</si>
  <si>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</si>
  <si>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</si>
  <si>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</si>
  <si>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</si>
  <si>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</si>
  <si>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</si>
  <si>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</si>
  <si>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</si>
  <si>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</si>
  <si>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</si>
  <si>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</si>
  <si>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</si>
  <si>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</si>
  <si>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</si>
  <si>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</si>
  <si>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</si>
  <si>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</si>
  <si>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</si>
  <si>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</si>
  <si>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</si>
  <si>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</si>
  <si>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</si>
  <si>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</si>
  <si>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</si>
  <si>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</si>
  <si>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</si>
  <si>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</si>
  <si>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</si>
  <si>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</si>
  <si>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</si>
  <si>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</si>
  <si>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</si>
  <si>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</si>
  <si>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</si>
  <si>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</si>
  <si>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</si>
  <si>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</si>
  <si>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</si>
  <si>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</si>
  <si>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</si>
  <si>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</si>
  <si>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</si>
  <si>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</si>
  <si>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</si>
  <si>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</si>
  <si>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</si>
  <si>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</si>
  <si>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</si>
  <si>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</si>
  <si>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</si>
  <si>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</si>
  <si>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</si>
  <si>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</si>
  <si>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</si>
  <si>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</si>
  <si>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</si>
  <si>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</si>
  <si>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</si>
  <si>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</si>
  <si>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</si>
  <si>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</si>
  <si>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</si>
  <si>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</si>
  <si>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</si>
  <si>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</si>
  <si>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</si>
  <si>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</si>
  <si>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</si>
  <si>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</si>
  <si>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</si>
  <si>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</si>
  <si>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</si>
  <si>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</si>
  <si>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</si>
  <si>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</si>
  <si>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</si>
  <si>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</si>
  <si>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</si>
  <si>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</si>
  <si>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</si>
  <si>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</si>
  <si>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</si>
  <si>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</si>
  <si>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</si>
  <si>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</si>
  <si>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</si>
  <si>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</si>
  <si>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</si>
  <si>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</si>
  <si>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</si>
  <si>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</si>
  <si>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</si>
  <si>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</si>
  <si>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</si>
  <si>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</si>
  <si>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</si>
  <si>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</si>
  <si>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</si>
  <si>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</si>
  <si>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</si>
  <si>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</si>
  <si>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</si>
  <si>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</si>
  <si>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</si>
  <si>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</si>
  <si>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</si>
  <si>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</si>
  <si>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</si>
  <si>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</si>
  <si>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</si>
  <si>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</si>
  <si>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</si>
  <si>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</si>
  <si>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</si>
  <si>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</si>
  <si>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</si>
  <si>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</si>
  <si>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</si>
  <si>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</si>
  <si>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</si>
  <si>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</si>
  <si>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</si>
  <si>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</si>
  <si>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</si>
  <si>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</si>
  <si>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</si>
  <si>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</si>
  <si>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</si>
  <si>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</si>
  <si>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</si>
  <si>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</si>
  <si>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</si>
  <si>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</si>
  <si>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</si>
  <si>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</si>
  <si>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</si>
  <si>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</si>
  <si>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</si>
  <si>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</si>
  <si>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</si>
  <si>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</si>
  <si>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</si>
  <si>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</si>
  <si>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</si>
  <si>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</si>
  <si>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</si>
  <si>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</si>
  <si>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</si>
  <si>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</si>
  <si>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</si>
  <si>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</si>
  <si>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</si>
  <si>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</si>
  <si>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</si>
  <si>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</si>
  <si>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</si>
  <si>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</si>
  <si>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</si>
  <si>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</si>
  <si>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</si>
  <si>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</si>
  <si>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</si>
  <si>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</si>
  <si>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</si>
  <si>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</si>
  <si>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</si>
  <si>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</si>
  <si>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</si>
  <si>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</si>
  <si>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</si>
  <si>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</si>
  <si>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</si>
  <si>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</si>
  <si>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</si>
  <si>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</si>
  <si>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</si>
  <si>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</si>
  <si>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</si>
  <si>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</si>
  <si>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</si>
  <si>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</si>
  <si>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</si>
  <si>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</si>
  <si>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</si>
  <si>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</si>
  <si>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</si>
  <si>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</si>
  <si>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</si>
  <si>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</si>
  <si>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</si>
  <si>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</si>
  <si>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</si>
  <si>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</si>
  <si>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</si>
  <si>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</si>
  <si>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</si>
  <si>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</si>
  <si>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</si>
  <si>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</si>
  <si>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</si>
  <si>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</si>
  <si>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</si>
  <si>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</si>
  <si>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</si>
  <si>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</si>
  <si>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</si>
  <si>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</si>
  <si>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</si>
  <si>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</si>
  <si>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</si>
  <si>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</si>
  <si>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</si>
  <si>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</si>
  <si>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</si>
  <si>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</si>
  <si>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</si>
  <si>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</si>
  <si>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</si>
  <si>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</si>
  <si>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</si>
  <si>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</si>
  <si>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</si>
  <si>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</si>
  <si>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</si>
  <si>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</si>
  <si>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</si>
  <si>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</si>
  <si>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</si>
  <si>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</si>
  <si>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</si>
  <si>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</si>
  <si>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</si>
  <si>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</si>
  <si>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</si>
  <si>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</si>
  <si>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</si>
  <si>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</si>
  <si>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</si>
  <si>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</si>
  <si>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</si>
  <si>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</si>
  <si>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</si>
  <si>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</si>
  <si>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</si>
  <si>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</si>
  <si>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</si>
  <si>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</si>
  <si>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</si>
  <si>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</si>
  <si>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</si>
  <si>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</si>
  <si>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</si>
  <si>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</si>
  <si>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</si>
  <si>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</si>
  <si>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</si>
  <si>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</si>
  <si>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</si>
  <si>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</si>
  <si>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</si>
  <si>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</si>
  <si>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</si>
  <si>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</si>
  <si>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</si>
  <si>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</si>
  <si>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</si>
  <si>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</si>
  <si>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</si>
  <si>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</si>
  <si>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</si>
  <si>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</si>
  <si>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</si>
  <si>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</si>
  <si>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</si>
  <si>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</si>
  <si>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</si>
  <si>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</si>
  <si>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</si>
  <si>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</si>
  <si>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</si>
  <si>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</si>
  <si>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</si>
  <si>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</si>
  <si>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</si>
  <si>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</si>
  <si>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</si>
  <si>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</si>
  <si>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</si>
  <si>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</si>
  <si>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</si>
  <si>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</si>
  <si>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</si>
  <si>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</si>
  <si>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</si>
  <si>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</si>
  <si>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</si>
  <si>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</si>
  <si>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</si>
  <si>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</si>
  <si>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</si>
  <si>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</si>
  <si>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</si>
  <si>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</si>
  <si>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</si>
  <si>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</si>
  <si>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</si>
  <si>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</si>
  <si>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</si>
  <si>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</si>
  <si>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</si>
  <si>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</si>
  <si>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</si>
  <si>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</si>
  <si>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</si>
  <si>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</si>
  <si>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</si>
  <si>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</si>
  <si>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</si>
  <si>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</si>
  <si>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</si>
  <si>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</si>
  <si>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</si>
  <si>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</si>
  <si>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</si>
  <si>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</si>
  <si>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</si>
  <si>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</si>
  <si>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</si>
  <si>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</si>
  <si>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</si>
  <si>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</si>
  <si>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</si>
  <si>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</si>
  <si>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</si>
  <si>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</si>
  <si>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</si>
  <si>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</si>
  <si>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</si>
  <si>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</si>
  <si>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</si>
  <si>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</si>
  <si>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</si>
  <si>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</si>
  <si>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</si>
  <si>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</si>
  <si>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</si>
  <si>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</si>
  <si>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</si>
  <si>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</si>
  <si>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</si>
  <si>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</si>
  <si>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</si>
  <si>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</si>
  <si>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</si>
  <si>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</si>
  <si>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</si>
  <si>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</si>
  <si>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</si>
  <si>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</si>
  <si>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</si>
  <si>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</si>
  <si>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</si>
  <si>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</si>
  <si>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</si>
  <si>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</si>
  <si>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</si>
  <si>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</si>
  <si>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</si>
  <si>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</si>
  <si>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</si>
  <si>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</si>
  <si>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</si>
  <si>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</si>
  <si>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</si>
  <si>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</si>
  <si>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</si>
  <si>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</si>
  <si>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</si>
  <si>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</si>
  <si>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</si>
  <si>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</si>
  <si>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</si>
  <si>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</si>
  <si>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</si>
  <si>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</si>
  <si>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</si>
  <si>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</si>
  <si>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</si>
  <si>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</si>
  <si>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</si>
  <si>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</si>
  <si>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</si>
  <si>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</si>
  <si>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</si>
  <si>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</si>
  <si>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</si>
  <si>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</si>
  <si>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</si>
  <si>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</si>
  <si>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</si>
  <si>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</si>
  <si>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</si>
  <si>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</si>
  <si>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</si>
  <si>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</si>
  <si>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</si>
  <si>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</si>
  <si>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</si>
  <si>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</si>
  <si>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</si>
  <si>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</si>
  <si>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</si>
  <si>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</si>
  <si>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</si>
  <si>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</si>
  <si>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</si>
  <si>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</si>
  <si>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</si>
  <si>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</si>
  <si>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</si>
  <si>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</si>
  <si>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</si>
  <si>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</si>
  <si>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</si>
  <si>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</si>
  <si>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</si>
  <si>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</si>
  <si>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</si>
  <si>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</si>
  <si>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</si>
  <si>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</si>
  <si>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</si>
  <si>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</si>
  <si>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</si>
  <si>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</si>
  <si>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</si>
  <si>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</si>
  <si>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</si>
  <si>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</si>
  <si>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</si>
  <si>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</si>
  <si>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</si>
  <si>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</si>
  <si>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</si>
  <si>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</si>
  <si>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</si>
  <si>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</si>
  <si>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</si>
  <si>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</si>
  <si>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</si>
  <si>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</si>
  <si>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</si>
  <si>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</si>
  <si>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</si>
  <si>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</si>
  <si>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</si>
  <si>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</si>
  <si>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</si>
  <si>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</si>
  <si>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</si>
  <si>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</si>
  <si>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</si>
  <si>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</si>
  <si>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</si>
  <si>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</si>
  <si>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</si>
  <si>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</si>
  <si>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</si>
  <si>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</si>
  <si>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</si>
  <si>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</si>
  <si>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</si>
  <si>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</si>
  <si>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</si>
  <si>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</si>
  <si>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</si>
  <si>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</si>
  <si>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</si>
  <si>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</si>
  <si>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</si>
  <si>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</si>
  <si>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</si>
  <si>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</si>
  <si>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</si>
  <si>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</si>
  <si>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</si>
  <si>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</si>
  <si>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</si>
  <si>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</si>
  <si>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</si>
  <si>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</si>
  <si>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</si>
  <si>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</si>
  <si>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</si>
  <si>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</si>
  <si>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</si>
  <si>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</si>
  <si>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</si>
  <si>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</si>
  <si>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</si>
  <si>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</si>
  <si>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</si>
  <si>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</si>
  <si>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</si>
  <si>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</si>
  <si>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</si>
  <si>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</si>
  <si>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</si>
  <si>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</si>
  <si>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</si>
  <si>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</si>
  <si>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</si>
  <si>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</si>
  <si>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</si>
  <si>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</si>
  <si>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</si>
  <si>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</si>
  <si>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</si>
  <si>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</si>
  <si>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</si>
  <si>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</si>
  <si>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</si>
  <si>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</si>
  <si>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</si>
  <si>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</si>
  <si>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</si>
  <si>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</si>
  <si>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</si>
  <si>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</si>
  <si>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</si>
  <si>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</si>
  <si>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</si>
  <si>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</si>
  <si>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</si>
  <si>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</si>
  <si>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</si>
  <si>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</si>
  <si>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</si>
  <si>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</si>
  <si>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</si>
  <si>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</si>
  <si>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</si>
  <si>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</si>
  <si>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</si>
  <si>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</si>
  <si>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</si>
  <si>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</si>
  <si>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</si>
  <si>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</si>
  <si>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</si>
  <si>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</si>
  <si>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</si>
  <si>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</si>
  <si>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</si>
  <si>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</si>
  <si>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</si>
  <si>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</si>
  <si>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</si>
  <si>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</si>
  <si>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</si>
  <si>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</si>
  <si>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</si>
  <si>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</si>
  <si>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</si>
  <si>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</si>
  <si>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</si>
  <si>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</si>
  <si>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</si>
  <si>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</si>
  <si>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</si>
  <si>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</si>
  <si>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</si>
  <si>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</si>
  <si>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</si>
  <si>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</si>
  <si>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</si>
  <si>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</si>
  <si>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</si>
  <si>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</si>
  <si>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</si>
  <si>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</si>
  <si>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</si>
  <si>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</si>
  <si>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</si>
  <si>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</si>
  <si>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</si>
  <si>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</si>
  <si>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</si>
  <si>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</si>
  <si>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</si>
  <si>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</si>
  <si>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</si>
  <si>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</si>
  <si>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</si>
  <si>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</si>
  <si>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</si>
  <si>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</si>
  <si>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</si>
  <si>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</si>
  <si>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</si>
  <si>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</si>
  <si>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</si>
  <si>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</si>
  <si>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</si>
  <si>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</si>
  <si>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</si>
  <si>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</si>
  <si>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</si>
  <si>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</si>
  <si>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</si>
  <si>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</si>
  <si>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</si>
  <si>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</si>
  <si>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</si>
  <si>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</si>
  <si>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</si>
  <si>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</si>
  <si>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</si>
  <si>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</si>
  <si>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</si>
  <si>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</si>
  <si>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</si>
  <si>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</si>
  <si>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</si>
  <si>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</si>
  <si>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</si>
  <si>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</si>
  <si>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</si>
  <si>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</si>
  <si>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</si>
  <si>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</si>
  <si>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</si>
  <si>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</si>
  <si>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</si>
  <si>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</si>
  <si>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</si>
  <si>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</si>
  <si>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</si>
  <si>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</si>
  <si>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</si>
  <si>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</si>
  <si>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</si>
  <si>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</si>
  <si>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</si>
  <si>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</si>
  <si>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</si>
  <si>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</si>
  <si>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</si>
  <si>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</si>
  <si>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</si>
  <si>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</si>
  <si>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</si>
  <si>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</si>
  <si>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</si>
  <si>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</si>
  <si>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</si>
  <si>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</si>
  <si>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</si>
  <si>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</si>
  <si>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</si>
  <si>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</si>
  <si>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</si>
  <si>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</si>
  <si>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</si>
  <si>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</si>
  <si>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</si>
  <si>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</si>
  <si>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</si>
  <si>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</si>
  <si>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</si>
  <si>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</si>
  <si>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</si>
  <si>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</si>
  <si>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</si>
  <si>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</si>
  <si>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</si>
  <si>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</si>
  <si>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</si>
  <si>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</si>
  <si>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</si>
  <si>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</si>
  <si>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</si>
  <si>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</si>
  <si>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</si>
  <si>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</si>
  <si>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</si>
  <si>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</si>
  <si>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</si>
  <si>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</si>
  <si>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</si>
  <si>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</si>
  <si>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</si>
  <si>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</si>
  <si>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</si>
  <si>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</si>
  <si>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</si>
  <si>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</si>
  <si>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</si>
  <si>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</si>
  <si>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</si>
  <si>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</si>
  <si>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</si>
  <si>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</si>
  <si>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</si>
  <si>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</si>
  <si>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</si>
  <si>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</si>
  <si>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</si>
  <si>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</si>
  <si>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</si>
  <si>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</si>
  <si>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</si>
  <si>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</si>
  <si>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</si>
  <si>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</si>
  <si>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</si>
  <si>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</si>
  <si>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</si>
  <si>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</si>
  <si>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</si>
  <si>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</si>
  <si>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</si>
  <si>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</si>
  <si>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</si>
  <si>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</si>
  <si>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</si>
  <si>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</si>
  <si>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</si>
  <si>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</si>
  <si>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</si>
  <si>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</si>
  <si>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</si>
  <si>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</si>
  <si>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</si>
  <si>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</si>
  <si>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</si>
  <si>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</si>
  <si>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</si>
  <si>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</si>
  <si>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</si>
  <si>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</si>
  <si>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</si>
  <si>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</si>
  <si>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</si>
  <si>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</si>
  <si>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</si>
  <si>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</si>
  <si>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</si>
  <si>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</si>
  <si>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</si>
  <si>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</si>
  <si>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</si>
  <si>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</si>
  <si>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</si>
  <si>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</si>
  <si>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</si>
  <si>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</si>
  <si>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</si>
  <si>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</si>
  <si>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</si>
  <si>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</si>
  <si>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</si>
  <si>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</si>
  <si>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</si>
  <si>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</si>
  <si>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</si>
  <si>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</si>
  <si>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</si>
  <si>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</si>
  <si>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</si>
  <si>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</si>
  <si>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</si>
  <si>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</si>
  <si>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</si>
  <si>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</si>
  <si>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</si>
  <si>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</si>
  <si>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</si>
  <si>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</si>
  <si>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</si>
  <si>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</si>
  <si>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</si>
  <si>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</si>
  <si>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</si>
  <si>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</si>
  <si>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</si>
  <si>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</si>
  <si>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</si>
  <si>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</si>
  <si>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</si>
  <si>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</si>
  <si>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</si>
  <si>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</si>
  <si>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</si>
  <si>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</si>
  <si>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</si>
  <si>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</si>
  <si>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</si>
  <si>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</si>
  <si>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</si>
  <si>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</si>
  <si>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</si>
  <si>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</si>
  <si>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</si>
  <si>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</si>
  <si>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</si>
  <si>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</si>
  <si>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</si>
  <si>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</si>
  <si>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</si>
  <si>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</si>
  <si>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</si>
  <si>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</si>
  <si>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</si>
  <si>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</si>
  <si>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</si>
  <si>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</si>
  <si>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</si>
  <si>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</si>
  <si>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</si>
  <si>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</si>
  <si>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</si>
  <si>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</si>
  <si>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</si>
  <si>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</si>
  <si>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</si>
  <si>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</si>
  <si>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</si>
  <si>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</si>
  <si>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</si>
  <si>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</si>
  <si>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</si>
  <si>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</si>
  <si>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</si>
  <si>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</si>
  <si>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</si>
  <si>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</si>
  <si>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</si>
  <si>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</si>
  <si>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</si>
  <si>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</si>
  <si>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</si>
  <si>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</si>
  <si>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</si>
  <si>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</si>
  <si>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</si>
  <si>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</si>
  <si>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</si>
  <si>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</si>
  <si>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</si>
  <si>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</si>
  <si>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</si>
  <si>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</si>
  <si>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</si>
  <si>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</si>
  <si>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</si>
  <si>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</si>
  <si>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</si>
  <si>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</si>
  <si>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</si>
  <si>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</si>
  <si>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</si>
  <si>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</si>
  <si>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</si>
  <si>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</si>
  <si>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</si>
  <si>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</si>
  <si>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</si>
  <si>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</si>
  <si>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</si>
  <si>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</si>
  <si>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</si>
  <si>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</si>
  <si>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</si>
  <si>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</si>
  <si>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</si>
  <si>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</si>
  <si>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</si>
  <si>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</si>
  <si>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</si>
  <si>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</si>
  <si>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</si>
  <si>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</si>
  <si>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</si>
  <si>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</si>
  <si>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</si>
  <si>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</si>
  <si>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</si>
  <si>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</si>
  <si>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</si>
  <si>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</si>
  <si>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</si>
  <si>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</si>
  <si>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</si>
  <si>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</si>
  <si>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</si>
  <si>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</si>
  <si>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</si>
  <si>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</si>
  <si>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</si>
  <si>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</si>
  <si>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</si>
  <si>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</si>
  <si>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</si>
  <si>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</si>
  <si>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</si>
  <si>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</si>
  <si>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</si>
  <si>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</si>
  <si>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</si>
  <si>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</si>
  <si>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</si>
  <si>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</si>
  <si>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</si>
  <si>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</si>
  <si>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</si>
  <si>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</si>
  <si>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</si>
  <si>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</si>
  <si>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</si>
  <si>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</si>
  <si>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</si>
  <si>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</si>
  <si>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</si>
  <si>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</si>
  <si>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</si>
  <si>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</si>
  <si>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</si>
  <si>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</si>
  <si>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</si>
  <si>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</si>
  <si>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</si>
  <si>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</si>
  <si>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</si>
  <si>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</si>
  <si>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</si>
  <si>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</si>
  <si>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</si>
  <si>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</si>
  <si>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</si>
  <si>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</si>
  <si>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</si>
  <si>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</si>
  <si>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</si>
  <si>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</si>
  <si>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</si>
  <si>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</si>
  <si>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</si>
  <si>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</si>
  <si>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</si>
  <si>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</si>
  <si>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</si>
  <si>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</si>
  <si>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</si>
  <si>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</si>
  <si>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</si>
  <si>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</si>
  <si>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</si>
  <si>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</si>
  <si>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</si>
  <si>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</si>
  <si>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</si>
  <si>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</si>
  <si>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</si>
  <si>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</si>
  <si>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</si>
  <si>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</si>
  <si>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</si>
  <si>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</si>
  <si>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</si>
  <si>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</si>
  <si>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</si>
  <si>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</si>
  <si>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</si>
  <si>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</si>
  <si>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</si>
  <si>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</si>
  <si>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</si>
  <si>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</si>
  <si>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</si>
  <si>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</si>
  <si>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</si>
  <si>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</si>
  <si>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</si>
  <si>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</si>
  <si>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</si>
  <si>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</si>
  <si>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</si>
  <si>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</si>
  <si>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</si>
  <si>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</si>
  <si>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</si>
  <si>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</si>
  <si>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</si>
  <si>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</si>
  <si>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</si>
  <si>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</si>
  <si>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</si>
  <si>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</si>
  <si>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</si>
  <si>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</si>
  <si>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</si>
  <si>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</si>
  <si>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</si>
  <si>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</si>
  <si>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</si>
  <si>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</si>
  <si>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</si>
  <si>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</si>
  <si>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</si>
  <si>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</si>
  <si>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</si>
  <si>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</si>
  <si>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</si>
  <si>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</si>
  <si>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</si>
  <si>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</si>
  <si>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</si>
  <si>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</si>
  <si>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</si>
  <si>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</si>
  <si>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</si>
  <si>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</si>
  <si>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</si>
  <si>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</si>
  <si>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</si>
  <si>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</si>
  <si>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</si>
  <si>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</si>
  <si>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</si>
  <si>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</si>
  <si>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</si>
  <si>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</si>
  <si>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</si>
  <si>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</si>
  <si>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</si>
  <si>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</si>
  <si>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</si>
  <si>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</si>
  <si>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</si>
  <si>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</si>
  <si>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</si>
  <si>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</si>
  <si>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</si>
  <si>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</si>
  <si>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</si>
  <si>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</si>
  <si>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</si>
  <si>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</si>
  <si>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</si>
  <si>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</si>
  <si>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</si>
  <si>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</si>
  <si>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</si>
  <si>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</si>
  <si>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</si>
  <si>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</si>
  <si>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</si>
  <si>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</si>
  <si>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</si>
  <si>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</si>
  <si>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</si>
  <si>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</si>
  <si>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</si>
  <si>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</si>
  <si>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</si>
  <si>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</si>
  <si>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</si>
  <si>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</si>
  <si>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</si>
  <si>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</si>
  <si>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</si>
  <si>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</si>
  <si>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</si>
  <si>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</si>
  <si>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</si>
  <si>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</si>
  <si>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</si>
  <si>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</si>
  <si>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</si>
  <si>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</si>
  <si>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</si>
  <si>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</si>
  <si>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</si>
  <si>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</si>
  <si>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</si>
  <si>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</si>
  <si>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</si>
  <si>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</si>
  <si>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</si>
  <si>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</si>
  <si>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</si>
  <si>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</si>
  <si>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</si>
  <si>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</si>
  <si>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</si>
  <si>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</si>
  <si>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</si>
  <si>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</si>
  <si>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</si>
  <si>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</si>
  <si>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</si>
  <si>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</si>
  <si>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</si>
  <si>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</si>
  <si>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</si>
  <si>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</si>
  <si>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</si>
  <si>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</si>
  <si>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</si>
  <si>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</si>
  <si>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</si>
  <si>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</si>
  <si>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</si>
  <si>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</si>
  <si>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</si>
  <si>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</si>
  <si>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</si>
  <si>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</si>
  <si>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</si>
  <si>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</si>
  <si>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</si>
  <si>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</si>
  <si>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</si>
  <si>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</si>
  <si>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</si>
  <si>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</si>
  <si>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</si>
  <si>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</si>
  <si>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</si>
  <si>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</si>
  <si>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</si>
  <si>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</si>
  <si>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</si>
  <si>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</si>
  <si>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</si>
  <si>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</si>
  <si>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</si>
  <si>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</si>
  <si>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</si>
  <si>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</si>
  <si>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</si>
  <si>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</si>
  <si>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</si>
  <si>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</si>
  <si>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</si>
  <si>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</si>
  <si>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</si>
  <si>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</si>
  <si>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</si>
  <si>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</si>
  <si>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</si>
  <si>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</si>
  <si>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</si>
  <si>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</si>
  <si>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</si>
  <si>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</si>
  <si>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</si>
  <si>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</si>
  <si>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</si>
  <si>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</si>
  <si>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</si>
  <si>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</si>
  <si>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</si>
  <si>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</si>
  <si>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</si>
  <si>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</si>
  <si>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</si>
  <si>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</si>
  <si>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</si>
  <si>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</si>
  <si>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</si>
  <si>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</si>
  <si>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</si>
  <si>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</si>
  <si>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</si>
  <si>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</si>
  <si>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</si>
  <si>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</si>
  <si>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</si>
  <si>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</si>
  <si>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</si>
  <si>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</si>
  <si>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</si>
  <si>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</si>
  <si>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</si>
  <si>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</si>
  <si>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</si>
  <si>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</si>
  <si>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</si>
  <si>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</si>
  <si>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</si>
  <si>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</si>
  <si>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</si>
  <si>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</si>
  <si>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</si>
  <si>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</si>
  <si>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</si>
  <si>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</si>
  <si>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</si>
  <si>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</si>
  <si>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</si>
  <si>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</si>
  <si>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</si>
  <si>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</si>
  <si>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</si>
  <si>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</si>
  <si>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</si>
  <si>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</si>
  <si>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</si>
  <si>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</si>
  <si>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</si>
  <si>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</si>
  <si>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</si>
  <si>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</si>
  <si>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</si>
  <si>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</si>
  <si>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</si>
  <si>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</si>
  <si>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</si>
  <si>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</si>
  <si>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</si>
  <si>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</si>
  <si>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</si>
  <si>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</si>
  <si>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</si>
  <si>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</si>
  <si>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</si>
  <si>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</si>
  <si>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</si>
  <si>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</si>
  <si>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</si>
  <si>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</si>
  <si>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</si>
  <si>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</si>
  <si>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</si>
  <si>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</si>
  <si>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</si>
  <si>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</si>
  <si>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</si>
  <si>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</si>
  <si>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</si>
  <si>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</si>
  <si>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</si>
  <si>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</si>
  <si>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</si>
  <si>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</si>
  <si>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</si>
  <si>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</si>
  <si>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</si>
  <si>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</si>
  <si>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</si>
  <si>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</si>
  <si>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</si>
  <si>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</si>
  <si>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</si>
  <si>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</si>
  <si>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</si>
  <si>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</si>
  <si>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</si>
  <si>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</si>
  <si>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</si>
  <si>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</si>
  <si>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</si>
  <si>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</si>
  <si>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</si>
  <si>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</si>
  <si>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</si>
  <si>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</si>
  <si>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</si>
  <si>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</si>
  <si>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</si>
  <si>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</si>
  <si>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</si>
  <si>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</si>
  <si>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</si>
  <si>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</si>
  <si>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</si>
  <si>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</si>
  <si>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</si>
  <si>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</si>
  <si>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</si>
  <si>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</si>
  <si>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</si>
  <si>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</si>
  <si>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</si>
  <si>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</si>
  <si>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</si>
  <si>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</si>
  <si>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</si>
  <si>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</si>
  <si>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</si>
  <si>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</si>
  <si>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</si>
  <si>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</si>
  <si>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</si>
  <si>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</si>
  <si>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</si>
  <si>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</si>
  <si>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</si>
  <si>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</si>
  <si>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</si>
  <si>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</si>
  <si>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</si>
  <si>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</si>
  <si>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</si>
  <si>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</si>
  <si>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</si>
  <si>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</si>
  <si>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</si>
  <si>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</si>
  <si>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</si>
  <si>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</si>
  <si>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</si>
  <si>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</si>
  <si>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</si>
  <si>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</si>
  <si>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</si>
  <si>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</si>
  <si>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</si>
  <si>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</si>
  <si>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</si>
  <si>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</si>
  <si>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</si>
  <si>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</si>
  <si>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</si>
  <si>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</si>
  <si>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</si>
  <si>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</si>
  <si>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</si>
  <si>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</si>
  <si>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</si>
  <si>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</si>
  <si>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</si>
  <si>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</si>
  <si>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</si>
  <si>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</si>
  <si>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</si>
  <si>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</si>
  <si>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</si>
  <si>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</si>
  <si>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</si>
  <si>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</si>
  <si>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</si>
  <si>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</si>
  <si>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</si>
  <si>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</si>
  <si>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</si>
  <si>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</si>
  <si>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</si>
  <si>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</si>
  <si>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</si>
  <si>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</si>
  <si>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</si>
  <si>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</si>
  <si>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</si>
  <si>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</si>
  <si>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</si>
  <si>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</si>
  <si>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</si>
  <si>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</si>
  <si>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</si>
  <si>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</si>
  <si>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</si>
  <si>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</si>
  <si>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</si>
  <si>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</si>
  <si>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</si>
  <si>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</si>
  <si>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</si>
  <si>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</si>
  <si>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</si>
  <si>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</si>
  <si>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</si>
  <si>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</si>
  <si>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</si>
  <si>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</si>
  <si>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</si>
  <si>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</si>
  <si>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</si>
  <si>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</si>
  <si>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</si>
  <si>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</si>
  <si>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</si>
  <si>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</si>
  <si>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</si>
  <si>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</si>
  <si>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</si>
  <si>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</si>
  <si>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</si>
  <si>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</si>
  <si>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</si>
  <si>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</si>
  <si>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</si>
  <si>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</si>
  <si>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</si>
  <si>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</si>
  <si>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</si>
  <si>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</si>
  <si>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</si>
  <si>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</si>
  <si>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</si>
  <si>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</si>
  <si>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</si>
  <si>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</si>
  <si>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</si>
  <si>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</si>
  <si>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</si>
  <si>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</si>
  <si>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</si>
  <si>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</si>
  <si>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</si>
  <si>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</si>
  <si>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</si>
  <si>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</si>
  <si>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</si>
  <si>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</si>
  <si>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</si>
  <si>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</si>
  <si>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</si>
  <si>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</si>
  <si>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</si>
  <si>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</si>
  <si>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</si>
  <si>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</si>
  <si>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</si>
  <si>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</si>
  <si>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</si>
  <si>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</si>
  <si>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</si>
  <si>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</si>
  <si>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</si>
  <si>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</si>
  <si>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</si>
  <si>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</si>
  <si>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</si>
  <si>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</si>
  <si>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</si>
  <si>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</si>
  <si>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</si>
  <si>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</si>
  <si>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</si>
  <si>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</si>
  <si>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</si>
  <si>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</si>
  <si>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</si>
  <si>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</si>
  <si>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</si>
  <si>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</si>
  <si>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</si>
  <si>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</si>
  <si>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</si>
  <si>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</si>
  <si>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</si>
  <si>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</si>
  <si>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</si>
  <si>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</si>
  <si>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</si>
  <si>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</si>
  <si>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</si>
  <si>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</si>
  <si>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</si>
  <si>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</si>
  <si>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</si>
  <si>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</si>
  <si>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</si>
  <si>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</si>
  <si>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</si>
  <si>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</si>
  <si>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</si>
  <si>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</si>
  <si>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</si>
  <si>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</si>
  <si>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</si>
  <si>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</si>
  <si>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</si>
  <si>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</si>
  <si>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</si>
  <si>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</si>
  <si>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</si>
  <si>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</si>
  <si>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</si>
  <si>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</si>
  <si>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</si>
  <si>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</si>
  <si>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</si>
  <si>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</si>
  <si>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</si>
  <si>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</si>
  <si>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</si>
  <si>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</si>
  <si>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</si>
  <si>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</si>
  <si>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</si>
  <si>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</si>
  <si>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</si>
  <si>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</si>
  <si>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</si>
  <si>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</si>
  <si>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</si>
  <si>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</si>
  <si>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</si>
  <si>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</si>
  <si>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</si>
  <si>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</si>
  <si>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</si>
  <si>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</si>
  <si>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</si>
  <si>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</si>
  <si>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</si>
  <si>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</si>
  <si>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</si>
  <si>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</si>
  <si>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</si>
  <si>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</si>
  <si>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</si>
  <si>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</si>
  <si>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</si>
  <si>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</si>
  <si>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</si>
  <si>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</si>
  <si>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</si>
  <si>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</si>
  <si>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</si>
  <si>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</si>
  <si>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</si>
  <si>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</si>
  <si>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</si>
  <si>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</si>
  <si>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</si>
  <si>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</si>
  <si>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</si>
  <si>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</si>
  <si>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</si>
  <si>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</si>
  <si>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</si>
  <si>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</si>
  <si>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</si>
  <si>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</si>
  <si>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</si>
  <si>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</si>
  <si>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</si>
  <si>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</si>
  <si>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</si>
  <si>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</si>
  <si>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</si>
  <si>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</si>
  <si>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</si>
  <si>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</si>
  <si>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</si>
  <si>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</si>
  <si>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</si>
  <si>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</si>
  <si>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</si>
  <si>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</si>
  <si>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</si>
  <si>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</si>
  <si>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</si>
  <si>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</si>
  <si>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</si>
  <si>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</si>
  <si>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</si>
  <si>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</si>
  <si>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</si>
  <si>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</si>
  <si>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</si>
  <si>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</si>
  <si>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</si>
  <si>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</si>
  <si>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</si>
  <si>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</si>
  <si>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</si>
  <si>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</si>
  <si>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</si>
  <si>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</si>
  <si>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</si>
  <si>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</si>
  <si>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</si>
  <si>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</si>
  <si>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</si>
  <si>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</si>
  <si>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</si>
  <si>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</si>
  <si>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</si>
  <si>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</si>
  <si>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</si>
  <si>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</si>
  <si>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</si>
  <si>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</si>
  <si>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</si>
  <si>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</si>
  <si>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</si>
  <si>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</si>
  <si>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</si>
  <si>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</si>
  <si>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</si>
  <si>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</si>
  <si>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</si>
  <si>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</si>
  <si>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</si>
  <si>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</si>
  <si>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</si>
  <si>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</si>
  <si>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</si>
  <si>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</si>
  <si>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</si>
  <si>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</si>
  <si>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</si>
  <si>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</si>
  <si>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</si>
  <si>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</si>
  <si>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</si>
  <si>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</si>
  <si>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</si>
  <si>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</si>
  <si>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</si>
  <si>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</si>
  <si>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</si>
  <si>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</si>
  <si>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</si>
  <si>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</si>
  <si>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</si>
  <si>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</si>
  <si>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</si>
  <si>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</si>
  <si>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</si>
  <si>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</si>
  <si>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</si>
  <si>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</si>
  <si>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</si>
  <si>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</si>
  <si>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</si>
  <si>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</si>
  <si>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</si>
  <si>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</si>
  <si>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</si>
  <si>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</si>
  <si>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</si>
  <si>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</si>
  <si>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</si>
  <si>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</si>
  <si>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</si>
  <si>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</si>
  <si>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</si>
  <si>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</si>
  <si>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</si>
  <si>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</si>
  <si>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</si>
  <si>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</si>
  <si>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</si>
  <si>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</si>
  <si>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</si>
  <si>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</si>
  <si>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</si>
  <si>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</si>
  <si>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</si>
  <si>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</si>
  <si>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</si>
  <si>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</si>
  <si>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</si>
  <si>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</si>
  <si>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</si>
  <si>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</si>
  <si>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</si>
  <si>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</si>
  <si>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</si>
  <si>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</si>
  <si>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</si>
  <si>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</si>
  <si>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</si>
  <si>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</si>
  <si>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</si>
  <si>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</si>
  <si>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</si>
  <si>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</si>
  <si>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</si>
  <si>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</si>
  <si>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</si>
  <si>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</si>
  <si>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</si>
  <si>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</si>
  <si>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</si>
  <si>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</si>
  <si>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</si>
  <si>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</si>
  <si>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</si>
  <si>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</si>
  <si>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</si>
  <si>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</si>
  <si>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</si>
  <si>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</si>
  <si>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</si>
  <si>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</si>
  <si>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</si>
  <si>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</si>
  <si>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</si>
  <si>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</si>
  <si>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</si>
  <si>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</si>
  <si>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</si>
  <si>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</si>
  <si>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</si>
  <si>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</si>
  <si>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</si>
  <si>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</si>
  <si>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</si>
  <si>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</si>
  <si>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</si>
  <si>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</si>
  <si>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</si>
  <si>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</si>
  <si>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</si>
  <si>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</si>
  <si>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</si>
  <si>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</si>
  <si>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</si>
  <si>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</si>
  <si>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</si>
  <si>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</si>
  <si>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</si>
  <si>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</si>
  <si>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</si>
  <si>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</si>
  <si>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</si>
  <si>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</si>
  <si>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</si>
  <si>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</si>
  <si>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</si>
  <si>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</si>
  <si>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</si>
  <si>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</si>
  <si>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</si>
  <si>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</si>
  <si>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</si>
  <si>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</si>
  <si>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</si>
  <si>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</si>
  <si>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</si>
  <si>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</si>
  <si>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</si>
  <si>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</si>
  <si>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</si>
  <si>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</si>
  <si>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</si>
  <si>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</si>
  <si>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</si>
  <si>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</si>
  <si>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</si>
  <si>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</si>
  <si>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</si>
  <si>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</si>
  <si>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</si>
  <si>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</si>
  <si>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</si>
  <si>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</si>
  <si>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</si>
  <si>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</si>
  <si>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</si>
  <si>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</si>
  <si>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</si>
  <si>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</si>
  <si>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</si>
  <si>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</si>
  <si>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</si>
  <si>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</si>
  <si>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</si>
  <si>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</si>
  <si>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</si>
  <si>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</si>
  <si>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</si>
  <si>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</si>
  <si>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</si>
  <si>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</si>
  <si>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</si>
  <si>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</si>
  <si>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</si>
  <si>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</si>
  <si>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</si>
  <si>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</si>
  <si>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</si>
  <si>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</si>
  <si>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</si>
  <si>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</si>
  <si>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</si>
  <si>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</si>
  <si>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</si>
  <si>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</si>
  <si>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</si>
  <si>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</si>
  <si>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</si>
  <si>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</si>
  <si>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</si>
  <si>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</si>
  <si>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</si>
  <si>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</si>
  <si>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</si>
  <si>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</si>
  <si>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</si>
  <si>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</si>
  <si>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</si>
  <si>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</si>
  <si>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</si>
  <si>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</si>
  <si>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</si>
  <si>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</si>
  <si>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</si>
  <si>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</si>
  <si>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</si>
  <si>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</si>
  <si>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</si>
  <si>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</si>
  <si>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</si>
  <si>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</si>
  <si>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</si>
  <si>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</si>
  <si>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</si>
  <si>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</si>
  <si>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</si>
  <si>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</si>
  <si>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</si>
  <si>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</si>
  <si>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</si>
  <si>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</si>
  <si>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</si>
  <si>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</si>
  <si>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</si>
  <si>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</si>
  <si>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</si>
  <si>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</si>
  <si>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</si>
  <si>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</si>
  <si>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</si>
  <si>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</si>
  <si>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</si>
  <si>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</si>
  <si>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</si>
  <si>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</si>
  <si>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</si>
  <si>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</si>
  <si>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</si>
  <si>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</si>
  <si>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</si>
  <si>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</si>
  <si>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</si>
  <si>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</si>
  <si>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</si>
  <si>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</si>
  <si>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</si>
  <si>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</si>
  <si>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</si>
  <si>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</si>
  <si>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</si>
  <si>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</si>
  <si>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</si>
  <si>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</si>
  <si>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</si>
  <si>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</si>
  <si>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</si>
  <si>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</si>
  <si>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</si>
  <si>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</si>
  <si>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</si>
  <si>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</si>
  <si>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</si>
  <si>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</si>
  <si>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</si>
  <si>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</si>
  <si>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</si>
  <si>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</si>
  <si>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</si>
  <si>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</si>
  <si>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</si>
  <si>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</si>
  <si>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</si>
  <si>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</si>
  <si>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</si>
  <si>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</si>
  <si>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</si>
  <si>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</si>
  <si>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</si>
  <si>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</si>
  <si>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</si>
  <si>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</si>
  <si>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</si>
  <si>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</si>
  <si>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</si>
  <si>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</si>
  <si>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</si>
  <si>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</si>
  <si>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</si>
  <si>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</si>
  <si>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</si>
  <si>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</si>
  <si>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</si>
  <si>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</si>
  <si>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</si>
  <si>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</si>
  <si>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</si>
  <si>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</si>
  <si>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</si>
  <si>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</si>
  <si>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</si>
  <si>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</si>
  <si>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</si>
  <si>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</si>
  <si>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</si>
  <si>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</si>
  <si>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</si>
  <si>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</si>
  <si>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</si>
  <si>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</si>
  <si>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</si>
  <si>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</si>
  <si>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</si>
  <si>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</si>
  <si>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</si>
  <si>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</si>
  <si>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</si>
  <si>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</si>
  <si>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</si>
  <si>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</si>
  <si>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</si>
  <si>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</si>
  <si>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</si>
  <si>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</si>
  <si>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</si>
  <si>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</si>
  <si>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</si>
  <si>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</si>
  <si>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</si>
  <si>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</si>
  <si>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</si>
  <si>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</si>
  <si>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</si>
  <si>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</si>
  <si>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</si>
  <si>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</si>
  <si>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</si>
  <si>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</si>
  <si>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</si>
  <si>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</si>
  <si>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</si>
  <si>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</si>
  <si>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</si>
  <si>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</si>
  <si>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</si>
  <si>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</si>
  <si>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</si>
  <si>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</si>
  <si>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</si>
  <si>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</si>
  <si>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</si>
  <si>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</si>
  <si>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</si>
  <si>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</si>
  <si>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</si>
  <si>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</si>
  <si>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</si>
  <si>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</si>
  <si>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</si>
  <si>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</si>
  <si>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</si>
  <si>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</si>
  <si>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</si>
  <si>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</si>
  <si>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</si>
  <si>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</si>
  <si>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</si>
  <si>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</si>
  <si>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</si>
  <si>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</si>
  <si>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</si>
  <si>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</si>
  <si>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</si>
  <si>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</si>
  <si>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</si>
  <si>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</si>
  <si>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</si>
  <si>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</si>
  <si>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</si>
  <si>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</si>
  <si>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</si>
  <si>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</si>
  <si>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</si>
  <si>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</si>
  <si>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</si>
  <si>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</si>
  <si>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</si>
  <si>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</si>
  <si>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</si>
  <si>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</si>
  <si>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</si>
  <si>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</si>
  <si>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</si>
  <si>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</si>
  <si>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</si>
  <si>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</si>
  <si>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</si>
  <si>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</si>
  <si>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</si>
  <si>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</si>
  <si>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</si>
  <si>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</si>
  <si>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</si>
  <si>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</si>
  <si>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</si>
  <si>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</si>
  <si>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</si>
  <si>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</si>
  <si>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</si>
  <si>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</si>
  <si>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</si>
  <si>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</si>
  <si>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</si>
  <si>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</si>
  <si>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</si>
  <si>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</si>
  <si>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</si>
  <si>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</si>
  <si>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</si>
  <si>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</si>
  <si>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</si>
  <si>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</si>
  <si>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</si>
  <si>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</si>
  <si>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</si>
  <si>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</si>
  <si>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</si>
  <si>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</si>
  <si>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</si>
  <si>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</si>
  <si>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</si>
  <si>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</si>
  <si>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</si>
  <si>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</si>
  <si>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</si>
  <si>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</si>
  <si>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</si>
  <si>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</si>
  <si>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</si>
  <si>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</si>
  <si>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</si>
  <si>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</si>
  <si>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</si>
  <si>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</si>
  <si>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</si>
  <si>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</si>
  <si>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</si>
  <si>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</si>
  <si>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</si>
  <si>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</si>
  <si>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</si>
  <si>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</si>
  <si>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</si>
  <si>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</si>
  <si>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</si>
  <si>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</si>
  <si>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</si>
  <si>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</si>
  <si>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</si>
  <si>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</si>
  <si>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</si>
  <si>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</si>
  <si>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</si>
  <si>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</si>
  <si>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</si>
  <si>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</si>
  <si>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</si>
  <si>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</si>
  <si>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</si>
  <si>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</si>
  <si>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</si>
  <si>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</si>
  <si>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</si>
  <si>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</si>
  <si>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</si>
  <si>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</si>
  <si>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</si>
  <si>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</si>
  <si>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</si>
  <si>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</si>
  <si>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</si>
  <si>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</si>
  <si>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</si>
  <si>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</si>
  <si>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</si>
  <si>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</si>
  <si>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</si>
  <si>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</si>
  <si>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</si>
  <si>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</si>
  <si>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</si>
  <si>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</si>
  <si>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</si>
  <si>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</si>
  <si>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</si>
  <si>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</si>
  <si>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</si>
  <si>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</si>
  <si>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</si>
  <si>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</si>
  <si>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</si>
  <si>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</si>
  <si>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</si>
  <si>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</si>
  <si>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</si>
  <si>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</si>
  <si>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</si>
  <si>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</si>
  <si>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</si>
  <si>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</si>
  <si>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</si>
  <si>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</si>
  <si>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</si>
  <si>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</si>
  <si>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</si>
  <si>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</si>
  <si>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</si>
  <si>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</si>
  <si>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</si>
  <si>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</si>
  <si>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</si>
  <si>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</si>
  <si>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</si>
  <si>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</si>
  <si>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</si>
  <si>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</si>
  <si>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</si>
  <si>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</si>
  <si>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</si>
  <si>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</si>
  <si>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</si>
  <si>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</si>
  <si>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</si>
  <si>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</si>
  <si>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</si>
  <si>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</si>
  <si>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</si>
  <si>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</si>
  <si>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</si>
  <si>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</si>
  <si>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</si>
  <si>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</si>
  <si>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</si>
  <si>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</si>
  <si>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</si>
  <si>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</si>
  <si>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</si>
  <si>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</si>
  <si>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</si>
  <si>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</si>
  <si>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</si>
  <si>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</si>
  <si>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</si>
  <si>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</si>
  <si>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</si>
  <si>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</si>
  <si>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</si>
  <si>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</si>
  <si>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</si>
  <si>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</si>
  <si>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</si>
  <si>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</si>
  <si>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</si>
  <si>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</si>
  <si>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</si>
  <si>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</si>
  <si>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</si>
  <si>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</si>
  <si>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</si>
  <si>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</si>
  <si>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</si>
  <si>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</si>
  <si>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</si>
  <si>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</si>
  <si>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</si>
  <si>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</si>
  <si>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</si>
  <si>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</si>
  <si>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</si>
  <si>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</si>
  <si>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</si>
  <si>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</si>
  <si>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</si>
  <si>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</si>
  <si>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</si>
  <si>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</si>
  <si>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</si>
  <si>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</si>
  <si>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</si>
  <si>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</si>
  <si>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</si>
  <si>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</si>
  <si>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</si>
  <si>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</si>
  <si>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</si>
  <si>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</si>
  <si>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</si>
  <si>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</si>
  <si>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</si>
  <si>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</si>
  <si>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</si>
  <si>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</si>
  <si>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</si>
  <si>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</si>
  <si>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</si>
  <si>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</si>
  <si>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</si>
  <si>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</si>
  <si>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</si>
  <si>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</si>
  <si>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</si>
  <si>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</si>
  <si>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</si>
  <si>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</si>
  <si>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</si>
  <si>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</si>
  <si>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</si>
  <si>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</si>
  <si>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</si>
  <si>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</si>
  <si>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</si>
  <si>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</si>
  <si>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</si>
  <si>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</si>
  <si>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</si>
  <si>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</si>
  <si>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</si>
  <si>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</si>
  <si>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</si>
  <si>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</si>
  <si>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</si>
  <si>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</si>
  <si>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</si>
  <si>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</si>
  <si>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</si>
  <si>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</si>
  <si>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</si>
  <si>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</si>
  <si>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</si>
  <si>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</si>
  <si>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</si>
  <si>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</si>
  <si>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</si>
  <si>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</si>
  <si>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</si>
  <si>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</si>
  <si>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</si>
  <si>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</si>
  <si>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</si>
  <si>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</si>
  <si>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</si>
  <si>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</si>
  <si>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</si>
  <si>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</si>
  <si>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</si>
  <si>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</si>
  <si>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</si>
  <si>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</si>
  <si>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</si>
  <si>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</si>
  <si>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</si>
  <si>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</si>
  <si>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</si>
  <si>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</si>
  <si>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</si>
  <si>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</si>
  <si>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</si>
  <si>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</si>
  <si>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</si>
  <si>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</si>
  <si>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</si>
  <si>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</si>
  <si>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</si>
  <si>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</si>
  <si>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</si>
  <si>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</si>
  <si>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</si>
  <si>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</si>
  <si>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</si>
  <si>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</si>
  <si>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</si>
  <si>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</si>
  <si>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</si>
  <si>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</si>
  <si>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</si>
  <si>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</si>
  <si>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</si>
  <si>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</si>
  <si>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</si>
  <si>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</si>
  <si>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</si>
  <si>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</si>
  <si>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</si>
  <si>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</si>
  <si>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</si>
  <si>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</si>
  <si>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</si>
  <si>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</si>
  <si>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</si>
  <si>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</si>
  <si>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</si>
  <si>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</si>
  <si>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</si>
  <si>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</si>
  <si>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</si>
  <si>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</si>
  <si>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</si>
  <si>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</si>
  <si>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</si>
  <si>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</si>
  <si>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</si>
  <si>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</si>
  <si>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</si>
  <si>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</si>
  <si>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</si>
  <si>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</si>
  <si>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</si>
  <si>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</si>
  <si>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</si>
  <si>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</si>
  <si>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</si>
  <si>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</si>
  <si>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</si>
  <si>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</si>
  <si>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</si>
  <si>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</si>
  <si>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</si>
  <si>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</si>
  <si>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</si>
  <si>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</si>
  <si>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</si>
  <si>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</si>
  <si>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</si>
  <si>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</si>
  <si>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</si>
  <si>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</si>
  <si>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</si>
  <si>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</si>
  <si>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</si>
  <si>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</si>
  <si>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</si>
  <si>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</si>
  <si>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</si>
  <si>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</si>
  <si>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</si>
  <si>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</si>
  <si>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</si>
  <si>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</si>
  <si>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</si>
  <si>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</si>
  <si>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</si>
  <si>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</si>
  <si>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</si>
  <si>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</si>
  <si>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</si>
  <si>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</si>
  <si>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</si>
  <si>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</si>
  <si>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</si>
  <si>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</si>
  <si>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</si>
  <si>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</si>
  <si>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</si>
  <si>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</si>
  <si>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</si>
  <si>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</si>
  <si>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</si>
  <si>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</si>
  <si>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</si>
  <si>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</si>
  <si>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</si>
  <si>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</si>
  <si>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</si>
  <si>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</si>
  <si>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</si>
  <si>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</si>
  <si>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</si>
  <si>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</si>
  <si>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</si>
  <si>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</si>
  <si>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</si>
  <si>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</si>
  <si>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</si>
  <si>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</si>
  <si>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</si>
  <si>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</si>
  <si>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</si>
  <si>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</si>
  <si>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</si>
  <si>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</si>
  <si>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</si>
  <si>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</si>
  <si>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</si>
  <si>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</si>
  <si>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</si>
  <si>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</si>
  <si>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</si>
  <si>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</si>
  <si>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</si>
  <si>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</si>
  <si>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</si>
  <si>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</si>
  <si>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</si>
  <si>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</si>
  <si>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</si>
  <si>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</si>
  <si>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</si>
  <si>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</si>
  <si>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</si>
  <si>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</si>
  <si>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</si>
  <si>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</si>
  <si>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</si>
  <si>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</si>
  <si>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</si>
  <si>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</si>
  <si>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</si>
  <si>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</si>
  <si>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</si>
  <si>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</si>
  <si>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</si>
  <si>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</si>
  <si>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</si>
  <si>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</si>
  <si>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</si>
  <si>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</si>
  <si>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</si>
  <si>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</si>
  <si>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</si>
  <si>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</si>
  <si>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</si>
  <si>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</si>
  <si>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</si>
  <si>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</si>
  <si>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</si>
  <si>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</si>
  <si>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</si>
  <si>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</si>
  <si>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</si>
  <si>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</si>
  <si>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</si>
  <si>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</si>
  <si>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</si>
  <si>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</si>
  <si>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</si>
  <si>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</si>
  <si>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</si>
  <si>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</si>
  <si>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</si>
  <si>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</si>
  <si>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</si>
  <si>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</si>
  <si>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</si>
  <si>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</si>
  <si>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</si>
  <si>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</si>
  <si>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</si>
  <si>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</si>
  <si>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</si>
  <si>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</si>
  <si>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</si>
  <si>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</si>
  <si>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</si>
  <si>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</si>
  <si>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</si>
  <si>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</si>
  <si>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</si>
  <si>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</si>
  <si>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</si>
  <si>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</si>
  <si>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</si>
  <si>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</si>
  <si>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</si>
  <si>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</si>
  <si>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</si>
  <si>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</si>
  <si>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</si>
  <si>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</si>
  <si>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</si>
  <si>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</si>
  <si>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</si>
  <si>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</si>
  <si>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</si>
  <si>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</si>
  <si>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</si>
  <si>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</si>
  <si>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</si>
  <si>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</si>
  <si>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</si>
  <si>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</si>
  <si>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</si>
  <si>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</si>
  <si>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</si>
  <si>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</si>
  <si>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</si>
  <si>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</si>
  <si>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</si>
  <si>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</si>
  <si>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</si>
  <si>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</si>
  <si>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</si>
  <si>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</si>
  <si>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</si>
  <si>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</si>
  <si>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</si>
  <si>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</si>
  <si>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</si>
  <si>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</si>
  <si>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</si>
  <si>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</si>
  <si>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</si>
  <si>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</si>
  <si>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</si>
  <si>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</si>
  <si>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</si>
  <si>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</si>
  <si>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</si>
  <si>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</si>
  <si>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</si>
  <si>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</si>
  <si>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</si>
  <si>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</si>
  <si>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</si>
  <si>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</si>
  <si>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</si>
  <si>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</si>
  <si>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</si>
  <si>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</si>
  <si>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</si>
  <si>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</si>
  <si>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</si>
  <si>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</si>
  <si>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</si>
  <si>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</si>
  <si>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</si>
  <si>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</si>
  <si>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</si>
  <si>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</si>
  <si>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</si>
  <si>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</si>
  <si>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</si>
  <si>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</si>
  <si>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</si>
  <si>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</si>
  <si>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</si>
  <si>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</si>
  <si>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</si>
  <si>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</si>
  <si>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</si>
  <si>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</si>
  <si>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</si>
  <si>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</si>
  <si>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</si>
  <si>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</si>
  <si>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</si>
  <si>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</si>
  <si>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</si>
  <si>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</si>
  <si>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</si>
  <si>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</si>
  <si>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</si>
  <si>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</si>
  <si>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</si>
  <si>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</si>
  <si>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</si>
  <si>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</si>
  <si>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</si>
  <si>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</si>
  <si>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</si>
  <si>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</si>
  <si>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</si>
  <si>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</si>
  <si>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</si>
  <si>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</si>
  <si>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</si>
  <si>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</si>
  <si>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</si>
  <si>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</si>
  <si>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</si>
  <si>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</si>
  <si>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</si>
  <si>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</si>
  <si>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</si>
  <si>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</si>
  <si>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</si>
  <si>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</si>
  <si>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</si>
  <si>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</si>
  <si>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</si>
  <si>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</si>
  <si>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</si>
  <si>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</si>
  <si>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</si>
  <si>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</si>
  <si>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</si>
  <si>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</si>
  <si>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</si>
  <si>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</si>
  <si>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</si>
  <si>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</si>
  <si>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</si>
  <si>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</si>
  <si>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</si>
  <si>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</si>
  <si>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</si>
  <si>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</si>
  <si>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</si>
  <si>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</si>
  <si>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</si>
  <si>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</si>
  <si>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</si>
  <si>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</si>
  <si>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</si>
  <si>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</si>
  <si>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</si>
  <si>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</si>
  <si>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</si>
  <si>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</si>
  <si>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</si>
  <si>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</si>
  <si>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</si>
  <si>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</si>
  <si>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</si>
  <si>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</si>
  <si>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</si>
  <si>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</si>
  <si>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</si>
  <si>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</si>
  <si>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</si>
  <si>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</si>
  <si>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</si>
  <si>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</si>
  <si>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</si>
  <si>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</si>
  <si>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</si>
  <si>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</si>
  <si>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</si>
  <si>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</si>
  <si>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</si>
  <si>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</si>
  <si>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</si>
  <si>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</si>
  <si>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</si>
  <si>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</si>
  <si>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</si>
  <si>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</si>
  <si>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</si>
  <si>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</si>
  <si>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</si>
  <si>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</si>
  <si>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</si>
  <si>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</si>
  <si>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</si>
  <si>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</si>
  <si>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</si>
  <si>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</si>
  <si>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</si>
  <si>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</si>
  <si>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</si>
  <si>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</si>
  <si>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</si>
  <si>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</si>
  <si>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</si>
  <si>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</si>
  <si>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</si>
  <si>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</si>
  <si>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</si>
  <si>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</si>
  <si>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</si>
  <si>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</si>
  <si>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</si>
  <si>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</si>
  <si>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</si>
  <si>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</si>
  <si>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</si>
  <si>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</si>
  <si>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</si>
  <si>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</si>
  <si>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</si>
  <si>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</si>
  <si>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</si>
  <si>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</si>
  <si>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</si>
  <si>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</si>
  <si>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</si>
  <si>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</si>
  <si>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</si>
  <si>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</si>
  <si>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</si>
  <si>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</si>
  <si>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</si>
  <si>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</si>
  <si>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</si>
  <si>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</si>
  <si>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</si>
  <si>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</si>
  <si>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</si>
  <si>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</si>
  <si>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</si>
  <si>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</si>
  <si>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</si>
  <si>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</si>
  <si>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</si>
  <si>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</si>
  <si>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</si>
  <si>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</si>
  <si>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</si>
  <si>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</si>
  <si>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</si>
  <si>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</si>
  <si>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</si>
  <si>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</si>
  <si>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</si>
  <si>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</si>
  <si>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</si>
  <si>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</si>
  <si>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</si>
  <si>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</si>
  <si>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</si>
  <si>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</si>
  <si>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</si>
  <si>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</si>
  <si>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</si>
  <si>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</si>
  <si>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</si>
  <si>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</si>
  <si>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</si>
  <si>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</si>
  <si>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</si>
  <si>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</si>
  <si>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</si>
  <si>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</si>
  <si>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</si>
  <si>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</si>
  <si>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</si>
  <si>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</si>
  <si>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</si>
  <si>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</si>
  <si>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</si>
  <si>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</si>
  <si>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</si>
  <si>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</si>
  <si>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</si>
  <si>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</si>
  <si>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</si>
  <si>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</si>
  <si>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</si>
  <si>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</si>
  <si>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</si>
  <si>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</si>
  <si>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</si>
  <si>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</si>
  <si>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</si>
  <si>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</si>
  <si>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</si>
  <si>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</si>
  <si>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</si>
  <si>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</si>
  <si>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</si>
  <si>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</si>
  <si>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</si>
  <si>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</si>
  <si>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</si>
  <si>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</si>
  <si>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</si>
  <si>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</si>
  <si>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</si>
  <si>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</si>
  <si>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</si>
  <si>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</si>
  <si>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</si>
  <si>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</si>
  <si>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</si>
  <si>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</si>
  <si>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</si>
  <si>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</si>
  <si>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</si>
  <si>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</si>
  <si>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</si>
  <si>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</si>
  <si>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</si>
  <si>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</si>
  <si>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</si>
  <si>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</si>
  <si>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</si>
  <si>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</si>
  <si>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</si>
  <si>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</si>
  <si>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</si>
  <si>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</si>
  <si>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</si>
  <si>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</si>
  <si>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</si>
  <si>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</si>
  <si>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</si>
  <si>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</si>
  <si>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</si>
  <si>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</si>
  <si>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</si>
  <si>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</si>
  <si>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</si>
  <si>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</si>
  <si>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</si>
  <si>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</si>
  <si>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</si>
  <si>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</si>
  <si>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</si>
  <si>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</si>
  <si>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</si>
  <si>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</si>
  <si>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</si>
  <si>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</si>
  <si>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</si>
  <si>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</si>
  <si>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</si>
  <si>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</si>
  <si>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</si>
  <si>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</si>
  <si>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</si>
  <si>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</si>
  <si>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</si>
  <si>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</si>
  <si>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</si>
  <si>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</si>
  <si>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</si>
  <si>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</si>
  <si>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</si>
  <si>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</si>
  <si>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</si>
  <si>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</si>
  <si>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</si>
  <si>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</si>
  <si>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</si>
  <si>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</si>
  <si>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</si>
  <si>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</si>
  <si>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</si>
  <si>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</si>
  <si>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</si>
  <si>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</si>
  <si>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</si>
  <si>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</si>
  <si>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</si>
  <si>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</si>
  <si>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</si>
  <si>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</si>
  <si>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</si>
  <si>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</si>
  <si>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</si>
  <si>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</si>
  <si>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</si>
  <si>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</si>
  <si>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</si>
  <si>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</si>
  <si>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</si>
  <si>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</si>
  <si>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</si>
  <si>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</si>
  <si>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</si>
  <si>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</si>
  <si>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</si>
  <si>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</si>
  <si>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</si>
  <si>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</si>
  <si>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</si>
  <si>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</si>
  <si>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</si>
  <si>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</si>
  <si>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</si>
  <si>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</si>
  <si>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</si>
  <si>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</si>
  <si>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</si>
  <si>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</si>
  <si>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</si>
  <si>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</si>
  <si>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</si>
  <si>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</si>
  <si>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</si>
  <si>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</si>
  <si>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</si>
  <si>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</si>
  <si>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</si>
  <si>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</si>
  <si>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</si>
  <si>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</si>
  <si>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</si>
  <si>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</si>
  <si>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</si>
  <si>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</si>
  <si>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</si>
  <si>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</si>
  <si>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</si>
  <si>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</si>
  <si>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</si>
  <si>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</si>
  <si>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</si>
  <si>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</si>
  <si>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</si>
  <si>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</si>
  <si>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</si>
  <si>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</si>
  <si>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</si>
  <si>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</si>
  <si>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</si>
  <si>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</si>
  <si>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</si>
  <si>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</si>
  <si>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</si>
  <si>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</si>
  <si>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</si>
  <si>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</si>
  <si>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</si>
  <si>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</si>
  <si>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</si>
  <si>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</si>
  <si>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</si>
  <si>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</si>
  <si>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</si>
  <si>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</si>
  <si>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</si>
  <si>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</si>
  <si>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</si>
  <si>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</si>
  <si>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</si>
  <si>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</si>
  <si>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</si>
  <si>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</si>
  <si>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</si>
  <si>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</si>
  <si>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</si>
  <si>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</si>
  <si>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</si>
  <si>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</si>
  <si>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</si>
  <si>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</si>
  <si>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</si>
  <si>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</si>
  <si>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</si>
  <si>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</si>
  <si>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</si>
  <si>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</si>
  <si>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</si>
  <si>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</si>
  <si>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</si>
  <si>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</si>
  <si>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</si>
  <si>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</si>
  <si>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</si>
  <si>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</si>
  <si>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</si>
  <si>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</si>
  <si>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</si>
  <si>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</si>
  <si>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</si>
  <si>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</si>
  <si>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</si>
  <si>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</si>
  <si>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</si>
  <si>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</si>
  <si>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</si>
  <si>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</si>
  <si>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</si>
  <si>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</si>
  <si>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</si>
  <si>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</si>
  <si>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</si>
  <si>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</si>
  <si>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</si>
  <si>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</si>
  <si>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</si>
  <si>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</si>
  <si>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</si>
  <si>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</si>
  <si>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</si>
  <si>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</si>
  <si>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</si>
  <si>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</si>
  <si>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</si>
  <si>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</si>
  <si>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</si>
  <si>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</si>
  <si>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</si>
  <si>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</si>
  <si>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</si>
  <si>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</si>
  <si>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</si>
  <si>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</si>
  <si>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</si>
  <si>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</si>
  <si>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</si>
  <si>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</si>
  <si>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</si>
  <si>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</si>
  <si>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</si>
  <si>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</si>
  <si>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</si>
  <si>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</si>
  <si>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</si>
  <si>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</si>
  <si>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</si>
  <si>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</si>
  <si>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</si>
  <si>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</si>
  <si>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</si>
  <si>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</si>
  <si>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</si>
  <si>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</si>
  <si>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</si>
  <si>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</si>
  <si>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</si>
  <si>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</si>
  <si>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</si>
  <si>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</si>
  <si>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</si>
  <si>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</si>
  <si>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</si>
  <si>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</si>
  <si>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</si>
  <si>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</si>
  <si>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</si>
  <si>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</si>
  <si>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</si>
  <si>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</si>
  <si>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</si>
  <si>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</si>
  <si>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</si>
  <si>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</si>
  <si>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</si>
  <si>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</si>
  <si>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</si>
  <si>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</si>
  <si>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</si>
  <si>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</si>
  <si>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</si>
  <si>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</si>
  <si>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</si>
  <si>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</si>
  <si>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</si>
  <si>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</si>
  <si>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</si>
  <si>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</si>
  <si>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</si>
  <si>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</si>
  <si>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</si>
  <si>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</si>
  <si>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</si>
  <si>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</si>
  <si>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</si>
  <si>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</si>
  <si>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</si>
  <si>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</si>
  <si>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</si>
  <si>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</si>
  <si>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</si>
  <si>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</si>
  <si>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</si>
  <si>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</si>
  <si>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</si>
  <si>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</si>
  <si>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</si>
  <si>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</si>
  <si>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</si>
  <si>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</si>
  <si>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</si>
  <si>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</si>
  <si>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</si>
  <si>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</si>
  <si>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</si>
  <si>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</si>
  <si>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</si>
  <si>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</si>
  <si>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</si>
  <si>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</si>
  <si>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</si>
  <si>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</si>
  <si>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</si>
  <si>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</si>
  <si>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</si>
  <si>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</si>
  <si>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</si>
  <si>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</si>
  <si>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</si>
  <si>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</si>
  <si>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</si>
  <si>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</si>
  <si>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</si>
  <si>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</si>
  <si>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</si>
  <si>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</si>
  <si>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</si>
  <si>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</si>
  <si>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</si>
  <si>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</si>
  <si>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</si>
  <si>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</si>
  <si>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</si>
  <si>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</si>
  <si>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</si>
  <si>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</si>
  <si>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</si>
  <si>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</si>
  <si>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</si>
  <si>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</si>
  <si>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</si>
  <si>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</si>
  <si>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</si>
  <si>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</si>
  <si>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</si>
  <si>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</si>
  <si>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</si>
  <si>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</si>
  <si>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</si>
  <si>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</si>
  <si>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</si>
  <si>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</si>
  <si>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</si>
  <si>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</si>
  <si>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</si>
  <si>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</si>
  <si>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</si>
  <si>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</si>
  <si>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</si>
  <si>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</si>
  <si>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</si>
  <si>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</si>
  <si>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</si>
  <si>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</si>
  <si>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</si>
  <si>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</si>
  <si>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</si>
  <si>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</si>
  <si>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</si>
  <si>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</si>
  <si>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</si>
  <si>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</si>
  <si>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</si>
  <si>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</si>
  <si>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</si>
  <si>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</si>
  <si>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</si>
  <si>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</si>
  <si>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</si>
  <si>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</si>
  <si>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</si>
  <si>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</si>
  <si>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</si>
  <si>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</si>
  <si>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</si>
  <si>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</si>
  <si>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</si>
  <si>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</si>
  <si>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</si>
  <si>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</si>
  <si>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</si>
  <si>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</si>
  <si>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</si>
  <si>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</si>
  <si>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</si>
  <si>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</si>
  <si>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</si>
  <si>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</si>
  <si>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</si>
  <si>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</si>
  <si>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</si>
  <si>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</si>
  <si>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</si>
  <si>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</si>
  <si>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</si>
  <si>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</si>
  <si>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</si>
  <si>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</si>
  <si>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</si>
  <si>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</si>
  <si>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</si>
  <si>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</si>
  <si>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</si>
  <si>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</si>
  <si>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</si>
  <si>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</si>
  <si>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</si>
  <si>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</si>
  <si>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</si>
  <si>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</si>
  <si>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</si>
  <si>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</si>
  <si>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</si>
  <si>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</si>
  <si>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</si>
  <si>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</si>
  <si>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</si>
  <si>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</si>
  <si>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</si>
  <si>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</si>
  <si>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</si>
  <si>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</si>
  <si>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</si>
  <si>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</si>
  <si>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</si>
  <si>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</si>
  <si>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</si>
  <si>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</si>
  <si>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</si>
  <si>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</si>
  <si>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</si>
  <si>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</si>
  <si>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</si>
  <si>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</si>
  <si>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</si>
  <si>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</si>
  <si>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</si>
  <si>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</si>
  <si>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</si>
  <si>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</si>
  <si>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</si>
  <si>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</si>
  <si>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</si>
  <si>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</si>
  <si>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</si>
  <si>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</si>
  <si>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</si>
  <si>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</si>
  <si>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</si>
  <si>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</si>
  <si>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</si>
  <si>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</si>
  <si>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</si>
  <si>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</si>
  <si>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</si>
  <si>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</si>
  <si>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</si>
  <si>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</si>
  <si>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</si>
  <si>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</si>
  <si>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</si>
  <si>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</si>
  <si>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</si>
  <si>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</si>
  <si>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</si>
  <si>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</si>
  <si>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</si>
  <si>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</si>
  <si>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</si>
  <si>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</si>
  <si>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</si>
  <si>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</si>
  <si>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</si>
  <si>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</si>
  <si>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</si>
  <si>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</si>
  <si>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</si>
  <si>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</si>
  <si>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</si>
  <si>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</si>
  <si>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</si>
  <si>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</si>
  <si>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</si>
  <si>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</si>
  <si>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</si>
  <si>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</si>
  <si>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</si>
  <si>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</si>
  <si>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</si>
  <si>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</si>
  <si>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</si>
  <si>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</si>
  <si>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</si>
  <si>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</si>
  <si>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</si>
  <si>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</si>
  <si>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</si>
  <si>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</si>
  <si>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</si>
  <si>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</si>
  <si>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</si>
  <si>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</si>
  <si>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</si>
  <si>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</si>
  <si>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</si>
  <si>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</si>
  <si>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</si>
  <si>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</si>
  <si>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</si>
  <si>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</si>
  <si>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</si>
  <si>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</si>
  <si>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</si>
  <si>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</si>
  <si>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</si>
  <si>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</si>
  <si>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</si>
  <si>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</si>
  <si>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</si>
  <si>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</si>
  <si>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</si>
  <si>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</si>
  <si>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</si>
  <si>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</si>
  <si>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</si>
  <si>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</si>
  <si>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</si>
  <si>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</si>
  <si>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</si>
  <si>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</si>
  <si>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</si>
  <si>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</si>
  <si>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</si>
  <si>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</si>
  <si>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</si>
  <si>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</si>
  <si>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</si>
  <si>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</si>
  <si>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</si>
  <si>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</si>
  <si>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</si>
  <si>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</si>
  <si>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</si>
  <si>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</si>
  <si>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</si>
  <si>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</si>
  <si>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</si>
  <si>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</si>
  <si>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</si>
  <si>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</si>
  <si>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</si>
  <si>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</si>
  <si>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</si>
  <si>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</si>
  <si>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</si>
  <si>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</si>
  <si>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</si>
  <si>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</si>
  <si>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</si>
  <si>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</si>
  <si>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</si>
  <si>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</si>
  <si>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</si>
  <si>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</si>
  <si>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</si>
  <si>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</si>
  <si>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</si>
  <si>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</si>
  <si>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</si>
  <si>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</si>
  <si>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</si>
  <si>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</si>
  <si>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</si>
  <si>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</si>
  <si>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</si>
  <si>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</si>
  <si>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</si>
  <si>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</si>
  <si>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</si>
  <si>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</si>
  <si>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</si>
  <si>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</si>
  <si>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</si>
  <si>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</si>
  <si>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</si>
  <si>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</si>
  <si>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</si>
  <si>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</si>
  <si>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</si>
  <si>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</si>
  <si>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</si>
  <si>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</si>
  <si>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</si>
  <si>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</si>
  <si>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</si>
  <si>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</si>
  <si>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</si>
  <si>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</si>
  <si>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</si>
  <si>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</si>
  <si>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</si>
  <si>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</si>
  <si>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</si>
  <si>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</si>
  <si>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</si>
  <si>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</si>
  <si>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</si>
  <si>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</si>
  <si>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</si>
  <si>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</si>
  <si>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</si>
  <si>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</si>
  <si>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</si>
  <si>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</si>
  <si>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</si>
  <si>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</si>
  <si>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</si>
  <si>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</si>
  <si>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</si>
  <si>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</si>
  <si>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</si>
  <si>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</si>
  <si>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</si>
  <si>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</si>
  <si>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</si>
  <si>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</si>
  <si>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</si>
  <si>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</si>
  <si>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</si>
  <si>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</si>
  <si>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</si>
  <si>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</si>
  <si>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</si>
  <si>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</si>
  <si>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</si>
  <si>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</si>
  <si>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</si>
  <si>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</si>
  <si>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</si>
  <si>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</si>
  <si>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</si>
  <si>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</si>
  <si>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</si>
  <si>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</si>
  <si>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</si>
  <si>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</si>
  <si>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</si>
  <si>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</si>
  <si>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</si>
  <si>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</si>
  <si>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</si>
  <si>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</si>
  <si>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</si>
  <si>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</si>
  <si>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</si>
  <si>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</si>
  <si>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</si>
  <si>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</si>
  <si>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</si>
  <si>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</si>
  <si>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</si>
  <si>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</si>
  <si>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</si>
  <si>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</si>
  <si>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</si>
  <si>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</si>
  <si>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</si>
  <si>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</si>
  <si>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</si>
  <si>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</si>
  <si>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</si>
  <si>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</si>
  <si>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</si>
  <si>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</si>
  <si>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</si>
  <si>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</si>
  <si>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</si>
  <si>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</si>
  <si>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</si>
  <si>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</si>
  <si>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</si>
  <si>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</si>
  <si>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</si>
  <si>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</si>
  <si>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</si>
  <si>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</si>
  <si>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</si>
  <si>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</si>
  <si>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</si>
  <si>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</si>
  <si>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</si>
  <si>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</si>
  <si>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</si>
  <si>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</si>
  <si>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</si>
  <si>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</si>
  <si>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</si>
  <si>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</si>
  <si>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</si>
  <si>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</si>
  <si>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</si>
  <si>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</si>
  <si>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</si>
  <si>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</si>
  <si>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</si>
  <si>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</si>
  <si>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</si>
  <si>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</si>
  <si>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</si>
  <si>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</si>
  <si>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</si>
  <si>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</si>
  <si>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</si>
  <si>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</si>
  <si>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</si>
  <si>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</si>
  <si>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</si>
  <si>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</si>
  <si>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</si>
  <si>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</si>
  <si>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</si>
  <si>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</si>
  <si>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</si>
  <si>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</si>
  <si>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</si>
  <si>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</si>
  <si>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</si>
  <si>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</si>
  <si>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</si>
  <si>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</si>
  <si>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</si>
  <si>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</si>
  <si>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</si>
  <si>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</si>
  <si>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</si>
  <si>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</si>
  <si>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</si>
  <si>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</si>
  <si>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</si>
  <si>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</si>
  <si>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</si>
  <si>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</si>
  <si>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</si>
  <si>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</si>
  <si>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</si>
  <si>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</si>
  <si>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</si>
  <si>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</si>
  <si>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</si>
  <si>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</si>
  <si>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</si>
  <si>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</si>
  <si>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</si>
  <si>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</si>
  <si>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</si>
  <si>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</si>
  <si>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</si>
  <si>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</si>
  <si>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</si>
  <si>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</si>
  <si>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</si>
  <si>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</si>
  <si>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</si>
  <si>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</si>
  <si>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</si>
  <si>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</si>
  <si>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</si>
  <si>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</si>
  <si>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</si>
  <si>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</si>
  <si>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</si>
  <si>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</si>
  <si>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</si>
  <si>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</si>
  <si>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</si>
  <si>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</si>
  <si>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</si>
  <si>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</si>
  <si>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</si>
  <si>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</si>
  <si>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</si>
  <si>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</si>
  <si>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</si>
  <si>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</si>
  <si>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</si>
  <si>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</si>
  <si>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</si>
  <si>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</si>
  <si>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</si>
  <si>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</si>
  <si>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</si>
  <si>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</si>
  <si>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</si>
  <si>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</si>
  <si>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</si>
  <si>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</si>
  <si>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</si>
  <si>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</si>
  <si>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</si>
  <si>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</si>
  <si>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</si>
  <si>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</si>
  <si>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</si>
  <si>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</si>
  <si>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</si>
  <si>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</si>
  <si>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</si>
  <si>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</si>
  <si>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</si>
  <si>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</si>
  <si>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</si>
  <si>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</si>
  <si>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</si>
  <si>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</si>
  <si>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</si>
  <si>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</si>
  <si>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</si>
  <si>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</si>
  <si>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</si>
  <si>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</si>
  <si>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</si>
  <si>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</si>
  <si>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</si>
  <si>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</si>
  <si>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</si>
  <si>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</si>
  <si>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</si>
  <si>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</si>
  <si>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</si>
  <si>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</si>
  <si>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</si>
  <si>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</si>
  <si>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</si>
  <si>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</si>
  <si>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</si>
  <si>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</si>
  <si>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</si>
  <si>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</si>
  <si>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</si>
  <si>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</si>
  <si>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</si>
  <si>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</si>
  <si>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</si>
  <si>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</si>
  <si>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</si>
  <si>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</si>
  <si>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</si>
  <si>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</si>
  <si>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</si>
  <si>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</si>
  <si>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</si>
  <si>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</si>
  <si>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</si>
  <si>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</si>
  <si>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</si>
  <si>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</si>
  <si>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</si>
  <si>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</si>
  <si>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</si>
  <si>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</si>
  <si>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</si>
  <si>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</si>
  <si>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</si>
  <si>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</si>
  <si>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</si>
  <si>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</si>
  <si>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</si>
  <si>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</si>
  <si>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</si>
  <si>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</si>
  <si>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</si>
  <si>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</si>
  <si>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</si>
  <si>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</si>
  <si>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</si>
  <si>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</si>
  <si>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</si>
  <si>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</si>
  <si>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</si>
  <si>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</si>
  <si>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</si>
  <si>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</si>
  <si>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</si>
  <si>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</si>
  <si>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</si>
  <si>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</si>
  <si>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</si>
  <si>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</si>
  <si>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</si>
  <si>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</si>
  <si>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</si>
  <si>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</si>
  <si>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</si>
  <si>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</si>
  <si>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</si>
  <si>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</si>
  <si>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</si>
  <si>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</si>
  <si>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</si>
  <si>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</si>
  <si>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</si>
  <si>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</si>
  <si>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</si>
  <si>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</si>
  <si>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</si>
  <si>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</si>
  <si>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</si>
  <si>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</si>
  <si>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</si>
  <si>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</si>
  <si>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</si>
  <si>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</si>
  <si>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</si>
  <si>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</si>
  <si>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</si>
  <si>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</si>
  <si>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</si>
  <si>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</si>
  <si>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</si>
  <si>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</si>
  <si>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</si>
  <si>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</si>
  <si>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</si>
  <si>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</si>
  <si>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</si>
  <si>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</si>
  <si>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</si>
  <si>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</si>
  <si>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</si>
  <si>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</si>
  <si>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</si>
  <si>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</si>
  <si>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</si>
  <si>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</si>
  <si>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</si>
  <si>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</si>
  <si>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</si>
  <si>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</si>
  <si>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</si>
  <si>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</si>
  <si>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</si>
  <si>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</si>
  <si>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</si>
  <si>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</si>
  <si>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</si>
  <si>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</si>
  <si>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</si>
  <si>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</si>
  <si>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</si>
  <si>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</si>
  <si>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</si>
  <si>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</si>
  <si>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</si>
  <si>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</si>
  <si>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</si>
  <si>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</si>
  <si>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</si>
  <si>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</si>
  <si>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</si>
  <si>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</si>
  <si>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</si>
  <si>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</si>
  <si>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</si>
  <si>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</si>
  <si>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</si>
  <si>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</si>
  <si>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</si>
  <si>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</si>
  <si>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</si>
  <si>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</si>
  <si>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</si>
  <si>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</si>
  <si>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</si>
  <si>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</si>
  <si>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</si>
  <si>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</si>
  <si>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</si>
  <si>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</si>
  <si>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</si>
  <si>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</si>
  <si>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</si>
  <si>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</si>
  <si>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</si>
  <si>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</si>
  <si>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</si>
  <si>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</si>
  <si>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</si>
  <si>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</si>
  <si>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</si>
  <si>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</si>
  <si>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</si>
  <si>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</si>
  <si>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</si>
  <si>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</si>
  <si>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</si>
  <si>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</si>
  <si>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</si>
  <si>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</si>
  <si>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</si>
  <si>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</si>
  <si>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</si>
  <si>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</si>
  <si>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</si>
  <si>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</si>
  <si>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</si>
  <si>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</si>
  <si>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</si>
  <si>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</si>
  <si>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</si>
  <si>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</si>
  <si>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</si>
  <si>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</si>
  <si>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</si>
  <si>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</si>
  <si>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</si>
  <si>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</si>
  <si>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</si>
  <si>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</si>
  <si>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</si>
  <si>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</si>
  <si>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</si>
  <si>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</si>
  <si>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</si>
  <si>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</si>
  <si>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</si>
  <si>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</si>
  <si>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</si>
  <si>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</si>
  <si>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</si>
  <si>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</si>
  <si>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</si>
  <si>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</si>
  <si>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</si>
  <si>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</si>
  <si>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</si>
  <si>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</si>
  <si>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</si>
  <si>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</si>
  <si>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</si>
  <si>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</si>
  <si>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</si>
  <si>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</si>
  <si>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</si>
  <si>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</si>
  <si>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</si>
  <si>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</si>
  <si>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</si>
  <si>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</si>
  <si>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</si>
  <si>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</si>
  <si>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</si>
  <si>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</si>
  <si>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</si>
  <si>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</si>
  <si>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</si>
  <si>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</si>
  <si>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</si>
  <si>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</si>
  <si>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</si>
  <si>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</si>
  <si>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</si>
  <si>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</si>
  <si>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</si>
  <si>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</si>
  <si>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</si>
  <si>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</si>
  <si>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</si>
  <si>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</si>
  <si>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</si>
  <si>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</si>
  <si>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</si>
  <si>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</si>
  <si>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</si>
  <si>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</si>
  <si>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</si>
  <si>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</si>
  <si>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</si>
  <si>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</si>
  <si>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</si>
  <si>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</si>
  <si>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</si>
  <si>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</si>
  <si>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</si>
  <si>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</si>
  <si>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</si>
  <si>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</si>
  <si>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</si>
  <si>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</si>
  <si>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</si>
  <si>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</si>
  <si>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</si>
  <si>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</si>
  <si>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</si>
  <si>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</si>
  <si>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</si>
  <si>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</si>
  <si>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</si>
  <si>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</si>
  <si>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</si>
  <si>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</si>
  <si>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</si>
  <si>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</si>
  <si>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</si>
  <si>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</si>
  <si>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</si>
  <si>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</si>
  <si>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</si>
  <si>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</si>
  <si>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</si>
  <si>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</si>
  <si>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</si>
  <si>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</si>
  <si>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</si>
  <si>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</si>
  <si>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</si>
  <si>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</si>
  <si>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</si>
  <si>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</si>
  <si>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</si>
  <si>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</si>
  <si>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</si>
  <si>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</si>
  <si>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</si>
  <si>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</si>
  <si>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</si>
  <si>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</si>
  <si>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</si>
  <si>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</si>
  <si>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</si>
  <si>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</si>
  <si>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</si>
  <si>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</si>
  <si>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</si>
  <si>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</si>
  <si>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</si>
  <si>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</si>
  <si>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</si>
  <si>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</si>
  <si>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</si>
  <si>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</si>
  <si>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</si>
  <si>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</si>
  <si>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</si>
  <si>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</si>
  <si>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</si>
  <si>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</si>
  <si>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</si>
  <si>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</si>
  <si>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</si>
  <si>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</si>
  <si>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</si>
  <si>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</si>
  <si>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</si>
  <si>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</si>
  <si>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</si>
  <si>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</si>
  <si>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</si>
  <si>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</si>
  <si>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</si>
  <si>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</si>
  <si>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</si>
  <si>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</si>
  <si>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</si>
  <si>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</si>
  <si>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</si>
  <si>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</si>
  <si>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</si>
  <si>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</si>
  <si>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</si>
  <si>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</si>
  <si>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</si>
  <si>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</si>
  <si>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</si>
  <si>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</si>
  <si>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</si>
  <si>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</si>
  <si>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</si>
  <si>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</si>
  <si>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</si>
  <si>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</si>
  <si>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</si>
  <si>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</si>
  <si>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</si>
  <si>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</si>
  <si>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</si>
  <si>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</si>
  <si>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</si>
  <si>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</si>
  <si>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</si>
  <si>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</si>
  <si>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</si>
  <si>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</si>
  <si>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</si>
  <si>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</si>
  <si>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</si>
  <si>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</si>
  <si>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</si>
  <si>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</si>
  <si>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</si>
  <si>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</si>
  <si>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</si>
  <si>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</si>
  <si>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</si>
  <si>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</si>
  <si>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</si>
  <si>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</si>
  <si>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</si>
  <si>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</si>
  <si>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</si>
  <si>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</si>
  <si>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</si>
  <si>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</si>
  <si>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</si>
  <si>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</si>
  <si>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</si>
  <si>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</si>
  <si>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</si>
  <si>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</si>
  <si>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</si>
  <si>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</si>
  <si>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</si>
  <si>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</si>
  <si>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</si>
  <si>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</si>
  <si>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</si>
  <si>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</si>
  <si>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</si>
  <si>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</si>
  <si>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</si>
  <si>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</si>
  <si>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</si>
  <si>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</si>
  <si>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</si>
  <si>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</si>
  <si>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</si>
  <si>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</si>
  <si>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</si>
  <si>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</si>
  <si>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</si>
  <si>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</si>
  <si>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</si>
  <si>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</si>
  <si>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</si>
  <si>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</si>
  <si>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</si>
  <si>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</si>
  <si>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</si>
  <si>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</si>
  <si>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</si>
  <si>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</si>
  <si>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</si>
  <si>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</si>
  <si>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</si>
  <si>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</si>
  <si>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</si>
  <si>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</si>
  <si>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</si>
  <si>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</si>
  <si>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</si>
  <si>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</si>
  <si>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</si>
  <si>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</si>
  <si>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</si>
  <si>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</si>
  <si>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</si>
  <si>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</si>
  <si>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</si>
  <si>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</si>
  <si>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</si>
  <si>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</si>
  <si>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</si>
  <si>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</si>
  <si>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</si>
  <si>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</si>
  <si>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</si>
  <si>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</si>
  <si>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</si>
  <si>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</si>
  <si>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</si>
  <si>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</si>
  <si>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</si>
  <si>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</si>
  <si>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</si>
  <si>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</si>
  <si>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</si>
  <si>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</si>
  <si>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</si>
  <si>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</si>
  <si>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</si>
  <si>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</si>
  <si>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</si>
  <si>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</si>
  <si>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</si>
  <si>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</si>
  <si>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</si>
  <si>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</si>
  <si>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</si>
  <si>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</si>
  <si>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</si>
  <si>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</si>
  <si>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</si>
  <si>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</si>
  <si>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</si>
  <si>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</si>
  <si>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</si>
  <si>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</si>
  <si>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</si>
  <si>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</si>
  <si>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</si>
  <si>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</si>
  <si>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</si>
  <si>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</si>
  <si>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</si>
  <si>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</si>
  <si>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</si>
  <si>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</si>
  <si>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</si>
  <si>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</si>
  <si>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</si>
  <si>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</si>
  <si>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</si>
  <si>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</si>
  <si>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</si>
  <si>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</si>
  <si>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</si>
  <si>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</si>
  <si>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</si>
  <si>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</si>
  <si>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</si>
  <si>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</si>
  <si>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</si>
  <si>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</si>
  <si>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</si>
  <si>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</si>
  <si>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</si>
  <si>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</si>
  <si>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</si>
  <si>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</si>
  <si>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</si>
  <si>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</si>
  <si>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</si>
  <si>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</si>
  <si>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</si>
  <si>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</si>
  <si>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</si>
  <si>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</si>
  <si>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</si>
  <si>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</si>
  <si>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</si>
  <si>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</si>
  <si>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</si>
  <si>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</si>
  <si>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</si>
  <si>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</si>
  <si>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</si>
  <si>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</si>
  <si>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</si>
  <si>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</si>
  <si>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</si>
  <si>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</si>
  <si>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</si>
  <si>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</si>
  <si>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</si>
  <si>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</si>
  <si>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</si>
  <si>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</si>
  <si>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</si>
  <si>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</si>
  <si>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</si>
  <si>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</si>
  <si>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</si>
  <si>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</si>
  <si>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</si>
  <si>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</si>
  <si>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</si>
  <si>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</si>
  <si>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</si>
  <si>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</si>
  <si>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</si>
  <si>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</si>
  <si>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</si>
  <si>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</si>
  <si>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</si>
  <si>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</si>
  <si>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</si>
  <si>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</si>
  <si>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</si>
  <si>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</si>
  <si>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</si>
  <si>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</si>
  <si>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</si>
  <si>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</si>
  <si>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</si>
  <si>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</si>
  <si>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</si>
  <si>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</si>
  <si>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</si>
  <si>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</si>
  <si>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</si>
  <si>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</si>
  <si>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</si>
  <si>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</si>
  <si>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</si>
  <si>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</si>
  <si>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</si>
  <si>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</si>
  <si>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</si>
  <si>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</si>
  <si>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</si>
  <si>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</si>
  <si>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</si>
  <si>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</si>
  <si>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</si>
  <si>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</si>
  <si>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</si>
  <si>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</si>
  <si>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</si>
  <si>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</si>
  <si>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</si>
  <si>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</si>
  <si>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</si>
  <si>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</si>
  <si>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</si>
  <si>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</si>
  <si>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</si>
  <si>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</si>
  <si>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</si>
  <si>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</si>
  <si>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</si>
  <si>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</si>
  <si>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</si>
  <si>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</si>
  <si>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</si>
  <si>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</si>
  <si>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</si>
  <si>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</si>
  <si>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</si>
  <si>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</si>
  <si>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</si>
  <si>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</si>
  <si>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</si>
  <si>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</si>
  <si>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</si>
  <si>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</si>
  <si>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</si>
  <si>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</si>
  <si>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</si>
  <si>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</si>
  <si>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</si>
  <si>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</si>
  <si>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</si>
  <si>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</si>
  <si>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</si>
  <si>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</si>
  <si>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</si>
  <si>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</si>
  <si>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</si>
  <si>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</si>
  <si>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</si>
  <si>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</si>
  <si>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</si>
  <si>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</si>
  <si>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</si>
  <si>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</si>
  <si>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</si>
  <si>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</si>
  <si>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</si>
  <si>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</si>
  <si>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</si>
  <si>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</si>
  <si>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</si>
  <si>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</si>
  <si>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</si>
  <si>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</si>
  <si>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</si>
  <si>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</si>
  <si>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</si>
  <si>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</si>
  <si>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</si>
  <si>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</si>
  <si>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</si>
  <si>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</si>
  <si>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</si>
  <si>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</si>
  <si>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</si>
  <si>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</si>
  <si>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</si>
  <si>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</si>
  <si>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</si>
  <si>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</si>
  <si>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</si>
  <si>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</si>
  <si>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</si>
  <si>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</si>
  <si>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</si>
  <si>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</si>
  <si>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</si>
  <si>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</si>
  <si>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</si>
  <si>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</si>
  <si>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</si>
  <si>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</si>
  <si>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</si>
  <si>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</si>
  <si>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</si>
  <si>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</si>
  <si>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</si>
  <si>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</si>
  <si>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</si>
  <si>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</si>
  <si>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</si>
  <si>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</si>
  <si>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</si>
  <si>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</si>
  <si>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</si>
  <si>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</si>
  <si>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</si>
  <si>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</si>
  <si>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</si>
  <si>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</si>
  <si>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</si>
  <si>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</si>
  <si>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</si>
  <si>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</si>
  <si>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</si>
  <si>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</si>
  <si>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</si>
  <si>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</si>
  <si>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</si>
  <si>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</si>
  <si>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</si>
  <si>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</si>
  <si>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</si>
  <si>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</si>
  <si>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</si>
  <si>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</si>
  <si>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</si>
  <si>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</si>
  <si>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</si>
  <si>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</si>
  <si>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</si>
  <si>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</si>
  <si>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</si>
  <si>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</si>
  <si>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</si>
  <si>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</si>
  <si>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</si>
  <si>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</si>
  <si>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</si>
  <si>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</si>
  <si>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</si>
  <si>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</si>
  <si>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</si>
  <si>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</si>
  <si>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</si>
  <si>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</si>
  <si>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</si>
  <si>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</si>
  <si>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</si>
  <si>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</si>
  <si>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</si>
  <si>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</si>
  <si>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</si>
  <si>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</si>
  <si>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</si>
  <si>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</si>
  <si>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</si>
  <si>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</si>
  <si>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</si>
  <si>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</si>
  <si>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</si>
  <si>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</si>
  <si>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</si>
  <si>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</si>
  <si>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</si>
  <si>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</si>
  <si>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</si>
  <si>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</si>
  <si>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</si>
  <si>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</si>
  <si>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</si>
  <si>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</si>
  <si>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</si>
  <si>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</si>
  <si>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</si>
  <si>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</si>
  <si>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</si>
  <si>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</si>
  <si>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</si>
  <si>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</si>
  <si>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</si>
  <si>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</si>
  <si>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</si>
  <si>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</si>
  <si>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</si>
  <si>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</si>
  <si>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</si>
  <si>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</si>
  <si>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</si>
  <si>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</si>
  <si>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</si>
  <si>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</si>
  <si>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</si>
  <si>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</si>
  <si>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</si>
  <si>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</si>
  <si>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</si>
  <si>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</si>
  <si>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</si>
  <si>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</si>
  <si>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</si>
  <si>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</si>
  <si>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</si>
  <si>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</si>
  <si>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</si>
  <si>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</si>
  <si>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</si>
  <si>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</si>
  <si>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</si>
  <si>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</si>
  <si>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</si>
  <si>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</si>
  <si>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</si>
  <si>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</si>
  <si>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</si>
  <si>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</si>
  <si>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</si>
  <si>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</si>
  <si>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</si>
  <si>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</si>
  <si>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</si>
  <si>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</si>
  <si>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</si>
  <si>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</si>
  <si>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</si>
  <si>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</si>
  <si>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</si>
  <si>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</si>
  <si>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</si>
  <si>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</si>
  <si>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</si>
  <si>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</si>
  <si>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</si>
  <si>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</si>
  <si>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</si>
  <si>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</si>
  <si>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</si>
  <si>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</si>
  <si>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</si>
  <si>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</si>
  <si>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</si>
  <si>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</si>
  <si>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</si>
  <si>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</si>
  <si>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</si>
  <si>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</si>
  <si>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</si>
  <si>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</si>
  <si>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</si>
  <si>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</si>
  <si>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</si>
  <si>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</si>
  <si>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</si>
  <si>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</si>
  <si>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</si>
  <si>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</si>
  <si>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</si>
  <si>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</si>
  <si>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</si>
  <si>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</si>
  <si>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</si>
  <si>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</si>
  <si>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</si>
  <si>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</si>
  <si>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</si>
  <si>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</si>
  <si>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</si>
  <si>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</si>
  <si>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</si>
  <si>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</si>
  <si>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</si>
  <si>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</si>
  <si>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</si>
  <si>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</si>
  <si>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</si>
  <si>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</si>
  <si>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</si>
  <si>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</si>
  <si>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</si>
  <si>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</si>
  <si>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</si>
  <si>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</si>
  <si>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</si>
  <si>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</si>
  <si>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</si>
  <si>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</si>
  <si>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</si>
  <si>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</si>
  <si>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</si>
  <si>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</si>
  <si>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</si>
  <si>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</si>
  <si>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</si>
  <si>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</si>
  <si>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</si>
  <si>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</si>
  <si>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</si>
  <si>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</si>
  <si>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</si>
  <si>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</si>
  <si>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</si>
  <si>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</si>
  <si>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</si>
  <si>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</si>
  <si>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</si>
  <si>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</si>
  <si>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</si>
  <si>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</si>
  <si>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</si>
  <si>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</si>
  <si>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</si>
  <si>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</si>
  <si>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</si>
  <si>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</si>
  <si>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</si>
  <si>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</si>
  <si>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</si>
  <si>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</si>
  <si>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</si>
  <si>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</si>
  <si>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</si>
  <si>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</si>
  <si>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</si>
  <si>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</si>
  <si>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</si>
  <si>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</si>
  <si>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</si>
  <si>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</si>
  <si>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</si>
  <si>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</si>
  <si>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</si>
  <si>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</si>
  <si>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</si>
  <si>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</si>
  <si>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</si>
  <si>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</si>
  <si>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</si>
  <si>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</si>
  <si>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</si>
  <si>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</si>
  <si>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</si>
  <si>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</si>
  <si>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</si>
  <si>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</si>
  <si>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</si>
  <si>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</si>
  <si>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</si>
  <si>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</si>
  <si>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</si>
  <si>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</si>
  <si>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</si>
  <si>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</si>
  <si>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</si>
  <si>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</si>
  <si>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</si>
  <si>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</si>
  <si>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</si>
  <si>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</si>
  <si>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</si>
  <si>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</si>
  <si>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</si>
  <si>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</si>
  <si>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</si>
  <si>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</si>
  <si>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</si>
  <si>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</si>
  <si>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</si>
  <si>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</si>
  <si>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</si>
  <si>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</si>
  <si>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</si>
  <si>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</si>
  <si>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</si>
  <si>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</si>
  <si>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</si>
  <si>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</si>
  <si>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</si>
  <si>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</si>
  <si>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</si>
  <si>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</si>
  <si>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</si>
  <si>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</si>
  <si>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</si>
  <si>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</si>
  <si>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</si>
  <si>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</si>
  <si>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</si>
  <si>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</si>
  <si>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</si>
  <si>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</si>
  <si>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</si>
  <si>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</si>
  <si>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</si>
  <si>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</si>
  <si>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</si>
  <si>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</si>
  <si>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</si>
  <si>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</si>
  <si>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</si>
  <si>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</si>
  <si>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</si>
  <si>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</si>
  <si>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</si>
  <si>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</si>
  <si>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</si>
  <si>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</si>
  <si>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</si>
  <si>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</si>
  <si>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</si>
  <si>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</si>
  <si>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</si>
  <si>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</si>
  <si>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</si>
  <si>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</si>
  <si>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</si>
  <si>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</si>
  <si>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</si>
  <si>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</si>
  <si>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</si>
  <si>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</si>
  <si>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</si>
  <si>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</si>
  <si>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</si>
  <si>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</si>
  <si>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</si>
  <si>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</si>
  <si>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</si>
  <si>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</si>
  <si>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</si>
  <si>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</si>
  <si>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</si>
  <si>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</si>
  <si>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</si>
  <si>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</si>
  <si>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</si>
  <si>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</si>
  <si>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</si>
  <si>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</si>
  <si>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</si>
  <si>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</si>
  <si>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</si>
  <si>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</si>
  <si>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</si>
  <si>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</si>
  <si>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</si>
  <si>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</si>
  <si>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</si>
  <si>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</si>
  <si>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</si>
  <si>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</si>
  <si>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</si>
  <si>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</si>
  <si>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</si>
  <si>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</si>
  <si>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</si>
  <si>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</si>
  <si>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</si>
  <si>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</si>
  <si>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</si>
  <si>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</si>
  <si>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</si>
  <si>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</si>
  <si>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</si>
  <si>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</si>
  <si>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</si>
  <si>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</si>
  <si>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</si>
  <si>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</si>
  <si>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</si>
  <si>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</si>
  <si>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</si>
  <si>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</si>
  <si>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</si>
  <si>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</si>
  <si>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</si>
  <si>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</si>
  <si>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</si>
  <si>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</si>
  <si>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</si>
  <si>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</si>
  <si>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</si>
  <si>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</si>
  <si>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</si>
  <si>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</si>
  <si>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</si>
  <si>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</si>
  <si>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</si>
  <si>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</si>
  <si>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</si>
  <si>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</si>
  <si>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</si>
  <si>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</si>
  <si>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</si>
  <si>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</si>
  <si>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</si>
  <si>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</si>
  <si>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</si>
  <si>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</si>
  <si>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</si>
  <si>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</si>
  <si>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</si>
  <si>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</si>
  <si>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</si>
  <si>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</si>
  <si>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</si>
  <si>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</si>
  <si>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</si>
  <si>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</si>
  <si>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</si>
  <si>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</si>
  <si>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</si>
  <si>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</si>
  <si>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</si>
  <si>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</si>
  <si>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</si>
  <si>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</si>
  <si>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</si>
  <si>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</si>
  <si>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</si>
  <si>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</si>
  <si>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</si>
  <si>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</si>
  <si>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</si>
  <si>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</si>
  <si>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</si>
  <si>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</si>
  <si>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</si>
  <si>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</si>
  <si>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</si>
  <si>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</si>
  <si>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</si>
  <si>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</si>
  <si>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</si>
  <si>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</si>
  <si>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</si>
  <si>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</si>
  <si>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</si>
  <si>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</si>
  <si>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</si>
  <si>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</si>
  <si>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</si>
  <si>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</si>
  <si>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</si>
  <si>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</si>
  <si>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</si>
  <si>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</si>
  <si>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</si>
  <si>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</si>
  <si>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</si>
  <si>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</si>
  <si>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</si>
  <si>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</si>
  <si>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</si>
  <si>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</si>
  <si>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</si>
  <si>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</si>
  <si>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</si>
  <si>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</si>
  <si>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</si>
  <si>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</si>
  <si>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</si>
  <si>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</si>
  <si>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</si>
  <si>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</si>
  <si>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</si>
  <si>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</si>
  <si>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</si>
  <si>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</si>
  <si>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</si>
  <si>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</si>
  <si>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</si>
  <si>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</si>
  <si>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</si>
  <si>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</si>
  <si>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</si>
  <si>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</si>
  <si>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</si>
  <si>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</si>
  <si>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</si>
  <si>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</si>
  <si>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</si>
  <si>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</si>
  <si>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</si>
  <si>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</si>
  <si>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</si>
  <si>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</si>
  <si>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</si>
  <si>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</si>
  <si>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</si>
  <si>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</si>
  <si>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</si>
  <si>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</si>
  <si>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</si>
  <si>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</si>
  <si>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</si>
  <si>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</si>
  <si>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</si>
  <si>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</si>
  <si>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</si>
  <si>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</si>
  <si>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</si>
  <si>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</si>
  <si>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</si>
  <si>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</si>
  <si>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</si>
  <si>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</si>
  <si>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</si>
  <si>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</si>
  <si>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</si>
  <si>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</si>
  <si>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</si>
  <si>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</si>
  <si>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</si>
  <si>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</si>
  <si>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</si>
  <si>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</si>
  <si>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</si>
  <si>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</si>
  <si>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</si>
  <si>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</si>
  <si>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</si>
  <si>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</si>
  <si>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</si>
  <si>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</si>
  <si>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</si>
  <si>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</si>
  <si>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</si>
  <si>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</si>
  <si>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</si>
  <si>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</si>
  <si>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</si>
  <si>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</si>
  <si>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</si>
  <si>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</si>
  <si>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</si>
  <si>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</si>
  <si>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</si>
  <si>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</si>
  <si>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</si>
  <si>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</si>
  <si>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</si>
  <si>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</si>
  <si>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</si>
  <si>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</si>
  <si>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</si>
  <si>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</si>
  <si>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</si>
  <si>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</si>
  <si>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</si>
  <si>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</si>
  <si>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</si>
  <si>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</si>
  <si>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</si>
  <si>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</si>
  <si>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</si>
  <si>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</si>
  <si>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</si>
  <si>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</si>
  <si>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</si>
  <si>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</si>
  <si>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</si>
  <si>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</si>
  <si>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</si>
  <si>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</si>
  <si>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</si>
  <si>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</si>
  <si>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</si>
  <si>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</si>
  <si>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</si>
  <si>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</si>
  <si>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</si>
  <si>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</si>
  <si>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</si>
  <si>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</si>
  <si>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</si>
  <si>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</si>
  <si>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</si>
  <si>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</si>
  <si>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</si>
  <si>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</si>
  <si>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</si>
  <si>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</si>
  <si>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</si>
  <si>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</si>
  <si>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</si>
  <si>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</si>
  <si>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</si>
  <si>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</si>
  <si>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</si>
  <si>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</si>
  <si>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</si>
  <si>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</si>
  <si>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</si>
  <si>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</si>
  <si>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</si>
  <si>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</si>
  <si>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</si>
  <si>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</si>
  <si>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</si>
  <si>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</si>
  <si>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</si>
  <si>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</si>
  <si>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</si>
  <si>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</si>
  <si>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</si>
  <si>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</si>
  <si>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</si>
  <si>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</si>
  <si>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</si>
  <si>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</si>
  <si>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</si>
  <si>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</si>
  <si>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</si>
  <si>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</si>
  <si>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</si>
  <si>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</si>
  <si>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</si>
  <si>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</si>
  <si>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</si>
  <si>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</si>
  <si>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</si>
  <si>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</si>
  <si>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</si>
  <si>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</si>
  <si>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</si>
  <si>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</si>
  <si>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</si>
  <si>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</si>
  <si>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</si>
  <si>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</si>
  <si>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</si>
  <si>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</si>
  <si>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</si>
  <si>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</si>
  <si>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</si>
  <si>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</si>
  <si>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</si>
  <si>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</si>
  <si>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</si>
  <si>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</si>
  <si>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</si>
  <si>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</si>
  <si>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</si>
  <si>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</si>
  <si>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</si>
  <si>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</si>
  <si>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</si>
  <si>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</si>
  <si>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</si>
  <si>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</si>
  <si>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</si>
  <si>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</si>
  <si>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</si>
  <si>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</si>
  <si>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</si>
  <si>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</si>
  <si>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</si>
  <si>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</si>
  <si>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</si>
  <si>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</si>
  <si>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</si>
  <si>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</si>
  <si>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</si>
  <si>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</si>
  <si>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</si>
  <si>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</si>
  <si>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</si>
  <si>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</si>
  <si>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</si>
  <si>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</si>
  <si>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</si>
  <si>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</si>
  <si>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</si>
  <si>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</si>
  <si>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</si>
  <si>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</si>
  <si>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</si>
  <si>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</si>
  <si>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</si>
  <si>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</si>
  <si>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</si>
  <si>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</si>
  <si>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</si>
  <si>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</si>
  <si>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</si>
  <si>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</si>
  <si>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</si>
  <si>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</si>
  <si>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</si>
  <si>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</si>
  <si>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</si>
  <si>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</si>
  <si>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</si>
  <si>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</si>
  <si>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</si>
  <si>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</si>
  <si>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</si>
  <si>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</si>
  <si>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</si>
  <si>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</si>
  <si>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</si>
  <si>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</si>
  <si>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</si>
  <si>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</si>
  <si>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</si>
  <si>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</si>
  <si>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</si>
  <si>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</si>
  <si>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</si>
  <si>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</si>
  <si>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</si>
  <si>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</si>
  <si>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</si>
  <si>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</si>
  <si>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</si>
  <si>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</si>
  <si>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</si>
  <si>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</si>
  <si>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</si>
  <si>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</si>
  <si>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</si>
  <si>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</si>
  <si>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</si>
  <si>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</si>
  <si>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</si>
  <si>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</si>
  <si>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</si>
  <si>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</si>
  <si>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</si>
  <si>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</si>
  <si>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</si>
  <si>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</si>
  <si>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</si>
  <si>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</si>
  <si>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</si>
  <si>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</si>
  <si>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</si>
  <si>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</si>
  <si>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</si>
  <si>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</si>
  <si>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</si>
  <si>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</si>
  <si>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</si>
  <si>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</si>
  <si>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</si>
  <si>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</si>
  <si>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</si>
  <si>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</si>
  <si>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</si>
  <si>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</si>
  <si>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</si>
  <si>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</si>
  <si>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</si>
  <si>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</si>
  <si>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</si>
  <si>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</si>
  <si>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</si>
  <si>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</si>
  <si>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</si>
  <si>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</si>
  <si>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</si>
  <si>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</si>
  <si>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</si>
  <si>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</si>
  <si>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</si>
  <si>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</si>
  <si>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</si>
  <si>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</si>
  <si>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</si>
  <si>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</si>
  <si>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</si>
  <si>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</si>
  <si>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</si>
  <si>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</si>
  <si>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</si>
  <si>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</si>
  <si>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</si>
  <si>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</si>
  <si>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</si>
  <si>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</si>
  <si>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</si>
  <si>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</si>
  <si>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</si>
  <si>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</si>
  <si>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</si>
  <si>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</si>
  <si>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</si>
  <si>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</si>
  <si>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</si>
  <si>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</si>
  <si>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</si>
  <si>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</si>
  <si>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</si>
  <si>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</si>
  <si>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</si>
  <si>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</si>
  <si>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</si>
  <si>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</si>
  <si>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</si>
  <si>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</si>
  <si>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</si>
  <si>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</si>
  <si>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</si>
  <si>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</si>
  <si>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</si>
  <si>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</si>
  <si>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</si>
  <si>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</si>
  <si>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</si>
  <si>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</si>
  <si>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</si>
  <si>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</si>
  <si>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</si>
  <si>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</si>
  <si>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</si>
  <si>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</si>
  <si>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</si>
  <si>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</si>
  <si>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</si>
  <si>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</si>
  <si>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</si>
  <si>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</si>
  <si>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</si>
  <si>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</si>
  <si>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</si>
  <si>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</si>
  <si>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</si>
  <si>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</si>
  <si>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</si>
  <si>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</si>
  <si>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</si>
  <si>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</si>
  <si>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</si>
  <si>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</si>
  <si>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</si>
  <si>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</si>
  <si>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</si>
  <si>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</si>
  <si>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</si>
  <si>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</si>
  <si>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</si>
  <si>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</si>
  <si>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</si>
  <si>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</si>
  <si>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</si>
  <si>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</si>
  <si>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</si>
  <si>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</si>
  <si>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</si>
  <si>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</si>
  <si>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</si>
  <si>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</si>
  <si>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</si>
  <si>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</si>
  <si>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</si>
  <si>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</si>
  <si>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</si>
  <si>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</si>
  <si>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</si>
  <si>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</si>
  <si>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</si>
  <si>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</si>
  <si>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</si>
  <si>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</si>
  <si>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</si>
  <si>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</si>
  <si>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</si>
  <si>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</si>
  <si>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</si>
  <si>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</si>
  <si>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</si>
  <si>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</si>
  <si>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</si>
  <si>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</si>
  <si>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</si>
  <si>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</si>
  <si>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</si>
  <si>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</si>
  <si>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</si>
  <si>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</si>
  <si>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</si>
  <si>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</si>
  <si>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</si>
  <si>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</si>
  <si>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</si>
  <si>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</si>
  <si>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</si>
  <si>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</si>
  <si>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</si>
  <si>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</si>
  <si>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</si>
  <si>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</si>
  <si>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</si>
  <si>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</si>
  <si>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</si>
  <si>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</si>
  <si>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</si>
  <si>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</si>
  <si>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</si>
  <si>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</si>
  <si>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</si>
  <si>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</si>
  <si>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</si>
  <si>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</si>
  <si>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</si>
  <si>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</si>
  <si>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</si>
  <si>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</si>
  <si>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</si>
  <si>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</si>
  <si>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</si>
  <si>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</si>
  <si>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</si>
  <si>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</si>
  <si>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</si>
  <si>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</si>
  <si>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</si>
  <si>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</si>
  <si>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</si>
  <si>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</si>
  <si>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</si>
  <si>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</si>
  <si>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</si>
  <si>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</si>
  <si>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</si>
  <si>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</si>
  <si>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</si>
  <si>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</si>
  <si>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</si>
  <si>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</si>
  <si>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</si>
  <si>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</si>
  <si>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</si>
  <si>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</si>
  <si>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</si>
  <si>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</si>
  <si>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</si>
  <si>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</si>
  <si>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</si>
  <si>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</si>
  <si>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</si>
  <si>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</si>
  <si>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</si>
  <si>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</si>
  <si>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</si>
  <si>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</si>
  <si>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</si>
  <si>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</si>
  <si>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</si>
  <si>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</si>
  <si>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</si>
  <si>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</si>
  <si>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</si>
  <si>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</si>
  <si>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</si>
  <si>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</si>
  <si>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</si>
  <si>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</si>
  <si>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</si>
  <si>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</si>
  <si>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</si>
  <si>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</si>
  <si>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</si>
  <si>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</si>
  <si>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</si>
  <si>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</si>
  <si>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</si>
  <si>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</si>
  <si>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</si>
  <si>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</si>
  <si>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</si>
  <si>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</si>
  <si>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</si>
  <si>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</si>
  <si>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</si>
  <si>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</si>
  <si>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</si>
  <si>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</si>
  <si>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</si>
  <si>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</si>
  <si>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</si>
  <si>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</si>
  <si>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</si>
  <si>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</si>
  <si>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</si>
  <si>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</si>
  <si>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</si>
  <si>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</si>
  <si>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</si>
  <si>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</si>
  <si>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</si>
  <si>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</si>
  <si>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</si>
  <si>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</si>
  <si>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</si>
  <si>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</si>
  <si>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</si>
  <si>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</si>
  <si>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</si>
  <si>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</si>
  <si>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</si>
  <si>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</si>
  <si>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</si>
  <si>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</si>
  <si>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</si>
  <si>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</si>
  <si>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</si>
  <si>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</si>
  <si>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</si>
  <si>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</si>
  <si>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</si>
  <si>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</si>
  <si>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</si>
  <si>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</si>
  <si>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</si>
  <si>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</si>
  <si>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</si>
  <si>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</si>
  <si>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</si>
  <si>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</si>
  <si>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</si>
  <si>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</si>
  <si>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</si>
  <si>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</si>
  <si>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</si>
  <si>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</si>
  <si>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</si>
  <si>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</si>
  <si>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</si>
  <si>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</si>
  <si>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</si>
  <si>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</si>
  <si>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</si>
  <si>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</si>
  <si>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</si>
  <si>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</si>
  <si>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</si>
  <si>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</si>
  <si>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</si>
  <si>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</si>
  <si>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</si>
  <si>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</si>
  <si>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</si>
  <si>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</si>
  <si>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</si>
  <si>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</si>
  <si>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</si>
  <si>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</si>
  <si>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</si>
  <si>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</si>
  <si>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</si>
  <si>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</si>
  <si>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</si>
  <si>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</si>
  <si>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</si>
  <si>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</si>
  <si>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</si>
  <si>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</si>
  <si>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</si>
  <si>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</si>
  <si>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</si>
  <si>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</si>
  <si>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</si>
  <si>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</si>
  <si>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</si>
  <si>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</si>
  <si>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</si>
  <si>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</si>
  <si>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</si>
  <si>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</si>
  <si>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</si>
  <si>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</si>
  <si>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</si>
  <si>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</si>
  <si>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</si>
  <si>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</si>
  <si>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</si>
  <si>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</si>
  <si>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</si>
  <si>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</si>
  <si>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</si>
  <si>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</si>
  <si>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</si>
  <si>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</si>
  <si>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</si>
  <si>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</si>
  <si>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</si>
  <si>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</si>
  <si>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</si>
  <si>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</si>
  <si>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</si>
  <si>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</si>
  <si>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</si>
  <si>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</si>
  <si>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</si>
  <si>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</si>
  <si>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</si>
  <si>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</si>
  <si>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</si>
  <si>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</si>
  <si>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</si>
  <si>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</si>
  <si>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</si>
  <si>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</si>
  <si>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</si>
  <si>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</si>
  <si>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</si>
  <si>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</si>
  <si>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</si>
  <si>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</si>
  <si>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</si>
  <si>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</si>
  <si>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</si>
  <si>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</si>
  <si>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</si>
  <si>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</si>
  <si>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</si>
  <si>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</si>
  <si>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</si>
  <si>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</si>
  <si>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</si>
  <si>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</si>
  <si>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</si>
  <si>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</si>
  <si>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</si>
  <si>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</si>
  <si>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</si>
  <si>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</si>
  <si>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</si>
  <si>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</si>
  <si>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</si>
  <si>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</si>
  <si>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</si>
  <si>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</si>
  <si>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</si>
  <si>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</si>
  <si>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</si>
  <si>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</si>
  <si>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</si>
  <si>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</si>
  <si>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</si>
  <si>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</si>
  <si>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</si>
  <si>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</si>
  <si>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</si>
  <si>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</si>
  <si>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</si>
  <si>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</si>
  <si>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</si>
  <si>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</si>
  <si>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</si>
  <si>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</si>
  <si>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</si>
  <si>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</si>
  <si>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</si>
  <si>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</si>
  <si>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</si>
  <si>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</si>
  <si>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</si>
  <si>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</si>
  <si>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</si>
  <si>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</si>
  <si>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</si>
  <si>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</si>
  <si>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</si>
  <si>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</si>
  <si>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</si>
  <si>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</si>
  <si>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</si>
  <si>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</si>
  <si>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</si>
  <si>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</si>
  <si>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</si>
  <si>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</si>
  <si>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</si>
  <si>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</si>
  <si>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</si>
  <si>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</si>
  <si>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</si>
  <si>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</si>
  <si>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</si>
  <si>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</si>
  <si>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</si>
  <si>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</si>
  <si>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</si>
  <si>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</si>
  <si>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</si>
  <si>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</si>
  <si>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</si>
  <si>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</si>
  <si>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</si>
  <si>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</si>
  <si>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</si>
  <si>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</si>
  <si>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</si>
  <si>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</si>
  <si>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</si>
  <si>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</si>
  <si>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</si>
  <si>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</si>
  <si>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</si>
  <si>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</si>
  <si>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</si>
  <si>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</si>
  <si>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</si>
  <si>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</si>
  <si>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</si>
  <si>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</si>
  <si>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</si>
  <si>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</si>
  <si>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</si>
  <si>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</si>
  <si>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</si>
  <si>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</si>
  <si>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</si>
  <si>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</si>
  <si>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</si>
  <si>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</si>
  <si>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</si>
  <si>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</si>
  <si>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</si>
  <si>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</si>
  <si>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</si>
  <si>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</si>
  <si>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</si>
  <si>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</si>
  <si>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</si>
  <si>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</si>
  <si>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</si>
  <si>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</si>
  <si>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</si>
  <si>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</si>
  <si>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</si>
  <si>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</si>
  <si>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</si>
  <si>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</si>
  <si>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</si>
  <si>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</si>
  <si>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</si>
  <si>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</si>
  <si>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</si>
  <si>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</si>
  <si>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</si>
  <si>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</si>
  <si>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</si>
  <si>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</si>
  <si>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</si>
  <si>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</si>
  <si>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</si>
  <si>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</si>
  <si>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</si>
  <si>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</si>
  <si>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</si>
  <si>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</si>
  <si>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</si>
  <si>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</si>
  <si>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</si>
  <si>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</si>
  <si>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</si>
  <si>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</si>
  <si>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</si>
  <si>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</si>
  <si>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</si>
  <si>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</si>
  <si>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</si>
  <si>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</si>
  <si>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</si>
  <si>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</si>
  <si>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</si>
  <si>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</si>
  <si>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</si>
  <si>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</si>
  <si>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</si>
  <si>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</si>
  <si>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</si>
  <si>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</si>
  <si>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</si>
  <si>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</si>
  <si>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</si>
  <si>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</si>
  <si>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</si>
  <si>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</si>
  <si>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</si>
  <si>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</si>
  <si>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</si>
  <si>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</si>
  <si>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</si>
  <si>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</si>
  <si>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</si>
  <si>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</si>
  <si>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</si>
  <si>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</si>
  <si>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</si>
  <si>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</si>
  <si>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</si>
  <si>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</si>
  <si>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</si>
  <si>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</si>
  <si>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</si>
  <si>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</si>
  <si>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</si>
  <si>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</si>
  <si>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</si>
  <si>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</si>
  <si>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</si>
  <si>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</si>
  <si>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</si>
  <si>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</si>
  <si>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</si>
  <si>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</si>
  <si>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</si>
  <si>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</si>
  <si>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</si>
  <si>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</si>
  <si>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</si>
  <si>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</si>
  <si>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</si>
  <si>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</si>
  <si>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</si>
  <si>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</si>
  <si>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</si>
  <si>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</si>
  <si>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</si>
  <si>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</si>
  <si>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</si>
  <si>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</si>
  <si>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</si>
  <si>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</si>
  <si>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</si>
  <si>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</si>
  <si>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</si>
  <si>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</si>
  <si>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</si>
  <si>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</si>
  <si>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</si>
  <si>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</si>
  <si>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</si>
  <si>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</si>
  <si>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</si>
  <si>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</si>
  <si>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</si>
  <si>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</si>
  <si>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</si>
  <si>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</si>
  <si>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</si>
  <si>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</si>
  <si>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</si>
  <si>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</si>
  <si>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</si>
  <si>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</si>
  <si>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</si>
  <si>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</si>
  <si>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</si>
  <si>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</si>
  <si>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</si>
  <si>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</si>
  <si>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</si>
  <si>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</si>
  <si>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</si>
  <si>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</si>
  <si>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</si>
  <si>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</si>
  <si>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</si>
  <si>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</si>
  <si>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</si>
  <si>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</si>
  <si>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</si>
  <si>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</si>
  <si>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</si>
  <si>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</si>
  <si>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</si>
  <si>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</si>
  <si>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</si>
  <si>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</si>
  <si>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</si>
  <si>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</si>
  <si>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</si>
  <si>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</si>
  <si>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</si>
  <si>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</si>
  <si>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</si>
  <si>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</si>
  <si>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</si>
  <si>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</si>
  <si>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</si>
  <si>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</si>
  <si>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</si>
  <si>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</si>
  <si>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</si>
  <si>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</si>
  <si>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</si>
  <si>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</si>
  <si>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</si>
  <si>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</si>
  <si>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</si>
  <si>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</si>
  <si>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</si>
  <si>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</si>
  <si>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</si>
  <si>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</si>
  <si>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</si>
  <si>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</si>
  <si>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</si>
  <si>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</si>
  <si>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</si>
  <si>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</si>
  <si>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</si>
  <si>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</si>
  <si>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</si>
  <si>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</si>
  <si>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</si>
  <si>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</si>
  <si>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</si>
  <si>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</si>
  <si>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</si>
  <si>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</si>
  <si>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</si>
  <si>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</si>
  <si>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</si>
  <si>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</si>
  <si>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</si>
  <si>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</si>
  <si>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</si>
  <si>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</si>
  <si>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</si>
  <si>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</si>
  <si>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</si>
  <si>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</si>
  <si>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</si>
  <si>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</si>
  <si>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</si>
  <si>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</si>
  <si>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</si>
  <si>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</si>
  <si>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</si>
  <si>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</si>
  <si>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</si>
  <si>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</si>
  <si>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</si>
  <si>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</si>
  <si>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</si>
  <si>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</si>
  <si>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</si>
  <si>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</si>
  <si>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</si>
  <si>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</si>
  <si>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</si>
  <si>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</si>
  <si>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</si>
  <si>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</si>
  <si>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</si>
  <si>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</si>
  <si>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</si>
  <si>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</si>
  <si>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</si>
  <si>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</si>
  <si>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</si>
  <si>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</si>
  <si>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</si>
  <si>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</si>
  <si>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</si>
  <si>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</si>
  <si>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</si>
  <si>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</si>
  <si>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</si>
  <si>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</si>
  <si>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</si>
  <si>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</si>
  <si>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</si>
  <si>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</si>
  <si>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</si>
  <si>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</si>
  <si>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</si>
  <si>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</si>
  <si>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</si>
  <si>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</si>
  <si>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</si>
  <si>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</si>
  <si>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</si>
  <si>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</si>
  <si>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</si>
  <si>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</si>
  <si>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</si>
  <si>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</si>
  <si>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</si>
  <si>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</si>
  <si>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</si>
  <si>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</si>
  <si>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</si>
  <si>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</si>
  <si>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</si>
  <si>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</si>
  <si>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</si>
  <si>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</si>
  <si>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</si>
  <si>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</si>
  <si>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</si>
  <si>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</si>
  <si>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</si>
  <si>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</si>
  <si>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</si>
  <si>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</si>
  <si>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</si>
  <si>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</si>
  <si>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</si>
  <si>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</si>
  <si>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</si>
  <si>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</si>
  <si>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</si>
  <si>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</si>
  <si>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</si>
  <si>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</si>
  <si>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</si>
  <si>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</si>
  <si>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</si>
  <si>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</si>
  <si>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</si>
  <si>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</si>
  <si>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</si>
  <si>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</si>
  <si>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</si>
  <si>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</si>
  <si>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</si>
  <si>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</si>
  <si>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</si>
  <si>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</si>
  <si>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</si>
  <si>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</si>
  <si>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</si>
  <si>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</si>
  <si>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</si>
  <si>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</si>
  <si>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</si>
  <si>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</si>
  <si>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</si>
  <si>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</si>
  <si>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</si>
  <si>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</si>
  <si>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</si>
  <si>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</si>
  <si>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</si>
  <si>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</si>
  <si>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</si>
  <si>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</si>
  <si>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</si>
  <si>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</si>
  <si>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</si>
  <si>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</si>
  <si>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</si>
  <si>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</si>
  <si>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</si>
  <si>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</si>
  <si>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</si>
  <si>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</si>
  <si>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</si>
  <si>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</si>
  <si>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</si>
  <si>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</si>
  <si>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</si>
  <si>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</si>
  <si>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</si>
  <si>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</si>
  <si>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</si>
  <si>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</si>
  <si>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</si>
  <si>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</si>
  <si>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</si>
  <si>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</si>
  <si>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</si>
  <si>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</si>
  <si>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</si>
  <si>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</si>
  <si>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</si>
  <si>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</si>
  <si>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</si>
  <si>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</si>
  <si>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</si>
  <si>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</si>
  <si>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</si>
  <si>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</si>
  <si>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</si>
  <si>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</si>
  <si>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</si>
  <si>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</si>
  <si>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</si>
  <si>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</si>
  <si>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</si>
  <si>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</si>
  <si>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</si>
  <si>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</si>
  <si>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</si>
  <si>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</si>
  <si>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</si>
  <si>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</si>
  <si>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</si>
  <si>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</si>
  <si>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</si>
  <si>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</si>
  <si>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</si>
  <si>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</si>
  <si>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</si>
  <si>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</si>
  <si>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</si>
  <si>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</si>
  <si>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</si>
  <si>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</si>
  <si>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</si>
  <si>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</si>
  <si>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</si>
  <si>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</si>
  <si>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</si>
  <si>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</si>
  <si>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</si>
  <si>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</si>
  <si>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</si>
  <si>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</si>
  <si>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</si>
  <si>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</si>
  <si>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</si>
  <si>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</si>
  <si>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</si>
  <si>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</si>
  <si>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</si>
  <si>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</si>
  <si>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</si>
  <si>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</si>
  <si>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</si>
  <si>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</si>
  <si>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</si>
  <si>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</si>
  <si>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</si>
  <si>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</si>
  <si>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</si>
  <si>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</si>
  <si>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</si>
  <si>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</si>
  <si>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</si>
  <si>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</si>
  <si>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</si>
  <si>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</si>
  <si>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</si>
  <si>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</si>
  <si>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</si>
  <si>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</si>
  <si>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</si>
  <si>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</si>
  <si>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</si>
  <si>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</si>
  <si>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</si>
  <si>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</si>
  <si>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</si>
  <si>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</si>
  <si>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</si>
  <si>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</si>
  <si>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</si>
  <si>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</si>
  <si>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</si>
  <si>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</si>
  <si>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</si>
  <si>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</si>
  <si>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</si>
  <si>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</si>
  <si>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</si>
  <si>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</si>
  <si>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</si>
  <si>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</si>
  <si>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</si>
  <si>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</si>
  <si>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</si>
  <si>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</si>
  <si>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</si>
  <si>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</si>
  <si>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</si>
  <si>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</si>
  <si>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</si>
  <si>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</si>
  <si>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</si>
  <si>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</si>
  <si>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</si>
  <si>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</si>
  <si>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</si>
  <si>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</si>
  <si>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</si>
  <si>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</si>
  <si>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</si>
  <si>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</si>
  <si>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</si>
  <si>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</si>
  <si>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</si>
  <si>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</si>
  <si>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</si>
  <si>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</si>
  <si>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</si>
  <si>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</si>
  <si>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</si>
  <si>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</si>
  <si>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</si>
  <si>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</si>
  <si>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</si>
  <si>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</si>
  <si>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</si>
  <si>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</si>
  <si>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</si>
  <si>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</si>
  <si>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</si>
  <si>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</si>
  <si>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</si>
  <si>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</si>
  <si>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</si>
  <si>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</si>
  <si>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</si>
  <si>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</si>
  <si>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</si>
  <si>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</si>
  <si>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</si>
  <si>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</si>
  <si>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</si>
  <si>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</si>
  <si>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</si>
  <si>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</si>
  <si>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</si>
  <si>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</si>
  <si>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</si>
  <si>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</si>
  <si>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</si>
  <si>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</si>
  <si>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</si>
  <si>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</si>
  <si>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</si>
  <si>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</si>
  <si>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</si>
  <si>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</si>
  <si>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</si>
  <si>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</si>
  <si>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</si>
  <si>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</si>
  <si>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</si>
  <si>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</si>
  <si>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</si>
  <si>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</si>
  <si>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</si>
  <si>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</si>
  <si>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</si>
  <si>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</si>
  <si>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</si>
  <si>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</si>
  <si>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</si>
  <si>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</si>
  <si>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</si>
  <si>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</si>
  <si>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</si>
  <si>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</si>
  <si>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</si>
  <si>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</si>
  <si>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</si>
  <si>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</si>
  <si>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</si>
  <si>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</si>
  <si>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</si>
  <si>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</si>
  <si>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</si>
  <si>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</si>
  <si>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</si>
  <si>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</si>
  <si>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</si>
  <si>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</si>
  <si>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</si>
  <si>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</si>
  <si>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</si>
  <si>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</si>
  <si>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</si>
  <si>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</si>
  <si>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</si>
  <si>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</si>
  <si>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</si>
  <si>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</si>
  <si>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</si>
  <si>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</si>
  <si>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</si>
  <si>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</si>
  <si>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</si>
  <si>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</si>
  <si>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</si>
  <si>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</si>
  <si>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</si>
  <si>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</si>
  <si>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</si>
  <si>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</si>
  <si>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</si>
  <si>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</si>
  <si>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</si>
  <si>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</si>
  <si>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</si>
  <si>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</si>
  <si>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</si>
  <si>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</si>
  <si>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</si>
  <si>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</si>
  <si>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</si>
  <si>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</si>
  <si>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</si>
  <si>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</si>
  <si>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</si>
  <si>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</si>
  <si>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</si>
  <si>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</si>
  <si>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</si>
  <si>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</si>
  <si>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</si>
  <si>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</si>
  <si>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</si>
  <si>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</si>
  <si>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</si>
  <si>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</si>
  <si>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</si>
  <si>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</si>
  <si>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</si>
  <si>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</si>
  <si>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</si>
  <si>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</si>
  <si>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</si>
  <si>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</si>
  <si>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</si>
  <si>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</si>
  <si>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</si>
  <si>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</si>
  <si>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</si>
  <si>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</si>
  <si>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</si>
  <si>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</si>
  <si>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</si>
  <si>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</si>
  <si>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</si>
  <si>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</si>
  <si>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</si>
  <si>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</si>
  <si>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</si>
  <si>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</si>
  <si>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</si>
  <si>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</si>
  <si>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</si>
  <si>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</si>
  <si>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</si>
  <si>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</si>
  <si>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</si>
  <si>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</si>
  <si>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</si>
  <si>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</si>
  <si>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</si>
  <si>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</si>
  <si>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</si>
  <si>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</si>
  <si>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</si>
  <si>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</si>
  <si>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</si>
  <si>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</si>
  <si>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</si>
  <si>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</si>
  <si>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</si>
  <si>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</si>
  <si>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</si>
  <si>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</si>
  <si>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</si>
  <si>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</si>
  <si>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</si>
  <si>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</si>
  <si>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</si>
  <si>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</si>
  <si>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</si>
  <si>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</si>
  <si>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</si>
  <si>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</si>
  <si>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</si>
  <si>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</si>
  <si>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</si>
  <si>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</si>
  <si>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</si>
  <si>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</si>
  <si>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</si>
  <si>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</si>
  <si>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</si>
  <si>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</si>
  <si>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</si>
  <si>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</si>
  <si>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</si>
  <si>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</si>
  <si>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</si>
  <si>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</si>
  <si>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</si>
  <si>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</si>
  <si>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</si>
  <si>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</si>
  <si>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</si>
  <si>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</si>
  <si>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</si>
  <si>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</si>
  <si>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</si>
  <si>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</si>
  <si>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</si>
  <si>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</si>
  <si>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</si>
  <si>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</si>
  <si>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</si>
  <si>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</si>
  <si>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</si>
  <si>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</si>
  <si>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</si>
  <si>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</si>
  <si>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</si>
  <si>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</si>
  <si>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</si>
  <si>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</si>
  <si>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</si>
  <si>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</si>
  <si>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</si>
  <si>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</si>
  <si>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</si>
  <si>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</si>
  <si>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</si>
  <si>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</si>
  <si>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</si>
  <si>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</si>
  <si>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</si>
  <si>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</si>
  <si>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</si>
  <si>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</si>
  <si>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</si>
  <si>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</si>
  <si>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</si>
  <si>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</si>
  <si>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</si>
  <si>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</si>
  <si>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</si>
  <si>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</si>
  <si>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</si>
  <si>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</si>
  <si>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</si>
  <si>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</si>
  <si>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</si>
  <si>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</si>
  <si>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</si>
  <si>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</si>
  <si>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</si>
  <si>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</si>
  <si>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</si>
  <si>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</si>
  <si>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</si>
  <si>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</si>
  <si>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</si>
  <si>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</si>
  <si>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</si>
  <si>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</si>
  <si>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</si>
  <si>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</si>
  <si>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</si>
  <si>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</si>
  <si>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</si>
  <si>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</si>
  <si>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</si>
  <si>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</si>
  <si>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</si>
  <si>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</si>
  <si>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</si>
  <si>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</si>
  <si>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</si>
  <si>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</si>
  <si>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</si>
  <si>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</si>
  <si>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</si>
  <si>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</si>
  <si>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</si>
  <si>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</si>
  <si>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</si>
  <si>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</si>
  <si>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</si>
  <si>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</si>
  <si>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</si>
  <si>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</si>
  <si>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</si>
  <si>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</si>
  <si>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</si>
  <si>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</si>
  <si>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</si>
  <si>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</si>
  <si>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</si>
  <si>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</si>
  <si>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</si>
  <si>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</si>
  <si>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</si>
  <si>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</si>
  <si>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</si>
  <si>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</si>
  <si>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</si>
  <si>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</si>
  <si>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</si>
  <si>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</si>
  <si>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</si>
  <si>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</si>
  <si>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</si>
  <si>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</si>
  <si>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</si>
  <si>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</si>
  <si>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</si>
  <si>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</si>
  <si>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</si>
  <si>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</si>
  <si>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</si>
  <si>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</si>
  <si>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</si>
  <si>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</si>
  <si>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</si>
  <si>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</si>
  <si>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</si>
  <si>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</si>
  <si>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</si>
  <si>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</si>
  <si>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</si>
  <si>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</si>
  <si>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</si>
  <si>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</si>
  <si>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</si>
  <si>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</si>
  <si>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</si>
  <si>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</si>
  <si>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</si>
  <si>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</si>
  <si>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</si>
  <si>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</si>
  <si>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</si>
  <si>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</si>
  <si>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</si>
  <si>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</si>
  <si>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</si>
  <si>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</si>
  <si>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</si>
  <si>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</si>
  <si>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</si>
  <si>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</si>
  <si>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</si>
  <si>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</si>
  <si>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</si>
  <si>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</si>
  <si>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</si>
  <si>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</si>
  <si>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</si>
  <si>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</si>
  <si>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</si>
  <si>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</si>
  <si>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</si>
  <si>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</si>
  <si>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</si>
  <si>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</si>
  <si>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</si>
  <si>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</si>
  <si>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</si>
  <si>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</si>
  <si>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</si>
  <si>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</si>
  <si>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</si>
  <si>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</si>
  <si>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</si>
  <si>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</si>
  <si>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</si>
  <si>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</si>
  <si>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</si>
  <si>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</si>
  <si>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</si>
  <si>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</si>
  <si>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</si>
  <si>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</si>
  <si>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</si>
  <si>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</si>
  <si>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</si>
  <si>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</si>
  <si>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</si>
  <si>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</si>
  <si>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</si>
  <si>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</si>
  <si>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</si>
  <si>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</si>
  <si>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</si>
  <si>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</si>
  <si>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</si>
  <si>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</si>
  <si>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</si>
  <si>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</si>
  <si>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</si>
  <si>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</si>
  <si>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</si>
  <si>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</si>
  <si>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</si>
  <si>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</si>
  <si>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</si>
  <si>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</si>
  <si>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</si>
  <si>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</si>
  <si>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</si>
  <si>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</si>
  <si>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</si>
  <si>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</si>
  <si>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</si>
  <si>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</si>
  <si>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</si>
  <si>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</si>
  <si>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</si>
  <si>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</si>
  <si>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</si>
  <si>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</si>
  <si>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</si>
  <si>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</si>
  <si>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</si>
  <si>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</si>
  <si>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</si>
  <si>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</si>
  <si>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</si>
  <si>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</si>
  <si>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</si>
  <si>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</si>
  <si>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</si>
  <si>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</si>
  <si>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</si>
  <si>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</si>
  <si>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</si>
  <si>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</si>
  <si>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</si>
  <si>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</si>
  <si>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</si>
  <si>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</si>
  <si>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</si>
  <si>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</si>
  <si>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</si>
  <si>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</si>
  <si>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</si>
  <si>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</si>
  <si>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</si>
  <si>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</si>
  <si>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</si>
  <si>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</si>
  <si>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</si>
  <si>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</si>
  <si>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</si>
  <si>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</si>
  <si>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</si>
  <si>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</si>
  <si>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</si>
  <si>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</si>
  <si>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</si>
  <si>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</si>
  <si>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</si>
  <si>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</si>
  <si>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</si>
  <si>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</si>
  <si>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</si>
  <si>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</si>
  <si>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</si>
  <si>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</si>
  <si>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</si>
  <si>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</si>
  <si>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</si>
  <si>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</si>
  <si>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</si>
  <si>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</si>
  <si>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</si>
  <si>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</si>
  <si>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</si>
  <si>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</si>
  <si>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</si>
  <si>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</si>
  <si>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</si>
  <si>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</si>
  <si>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</si>
  <si>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</si>
  <si>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</si>
  <si>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</si>
  <si>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</si>
  <si>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</si>
  <si>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</si>
  <si>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</si>
  <si>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</si>
  <si>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</si>
  <si>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</si>
  <si>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</si>
  <si>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</si>
  <si>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</si>
  <si>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</si>
  <si>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</si>
  <si>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</si>
  <si>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</si>
  <si>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</si>
  <si>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</si>
  <si>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</si>
  <si>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</si>
  <si>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</si>
  <si>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</si>
  <si>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</si>
  <si>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</si>
  <si>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</si>
  <si>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</si>
  <si>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</si>
  <si>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</si>
  <si>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</si>
  <si>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</si>
  <si>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</si>
  <si>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</si>
  <si>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</si>
  <si>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</si>
  <si>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</si>
  <si>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</si>
  <si>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</si>
  <si>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</si>
  <si>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</si>
  <si>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</si>
  <si>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</si>
  <si>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</si>
  <si>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</si>
  <si>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</si>
  <si>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</si>
  <si>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</si>
  <si>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</si>
  <si>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</si>
  <si>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</si>
  <si>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</si>
  <si>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</si>
  <si>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</si>
  <si>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</si>
  <si>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</si>
  <si>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</si>
  <si>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</si>
  <si>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</si>
  <si>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</si>
  <si>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</si>
  <si>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</si>
  <si>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</si>
  <si>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</si>
  <si>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</si>
  <si>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</si>
  <si>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</si>
  <si>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</si>
  <si>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</si>
  <si>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</si>
  <si>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</si>
  <si>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</si>
  <si>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</si>
  <si>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</si>
  <si>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</si>
  <si>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</si>
  <si>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</si>
  <si>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</si>
  <si>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</si>
  <si>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</si>
  <si>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</si>
  <si>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</si>
  <si>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</si>
  <si>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</si>
  <si>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</si>
  <si>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</si>
  <si>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</si>
  <si>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</si>
  <si>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</si>
  <si>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</si>
  <si>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</si>
  <si>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</si>
  <si>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</si>
  <si>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</si>
  <si>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</si>
  <si>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</si>
  <si>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</si>
  <si>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</si>
  <si>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</si>
  <si>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</si>
  <si>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</si>
  <si>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</si>
  <si>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</si>
  <si>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</si>
  <si>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</si>
  <si>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</si>
  <si>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</si>
  <si>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</si>
  <si>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</si>
  <si>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</si>
  <si>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</si>
  <si>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</si>
  <si>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</si>
  <si>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</si>
  <si>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</si>
  <si>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</si>
  <si>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</si>
  <si>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</si>
  <si>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</si>
  <si>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</si>
  <si>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</si>
  <si>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</si>
  <si>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</si>
  <si>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</si>
  <si>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</si>
  <si>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</si>
  <si>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</si>
  <si>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</si>
  <si>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</si>
  <si>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</si>
  <si>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</si>
  <si>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</si>
  <si>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</si>
  <si>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</si>
  <si>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</si>
  <si>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</si>
  <si>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</si>
  <si>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</si>
  <si>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</si>
  <si>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</si>
  <si>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</si>
  <si>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</si>
  <si>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</si>
  <si>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</si>
  <si>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</si>
  <si>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</si>
  <si>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</si>
  <si>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</si>
  <si>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</si>
  <si>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</si>
  <si>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</si>
  <si>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</si>
  <si>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</si>
  <si>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</si>
  <si>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</si>
  <si>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</si>
  <si>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</si>
  <si>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</si>
  <si>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</si>
  <si>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</si>
  <si>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</si>
  <si>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</si>
  <si>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</si>
  <si>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</si>
  <si>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</si>
  <si>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</si>
  <si>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</si>
  <si>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</si>
  <si>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</si>
  <si>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</si>
  <si>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</si>
  <si>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</si>
  <si>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</si>
  <si>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</si>
  <si>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</si>
  <si>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</si>
  <si>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</si>
  <si>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</si>
  <si>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</si>
  <si>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</si>
  <si>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</si>
  <si>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</si>
  <si>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</si>
  <si>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</si>
  <si>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</si>
  <si>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</si>
  <si>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</si>
  <si>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</si>
  <si>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</si>
  <si>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</si>
  <si>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</si>
  <si>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</si>
  <si>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</si>
  <si>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</si>
  <si>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</si>
  <si>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</si>
  <si>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</si>
  <si>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</si>
  <si>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</si>
  <si>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</si>
  <si>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</si>
  <si>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</si>
  <si>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</si>
  <si>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</si>
  <si>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</si>
  <si>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</si>
  <si>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</si>
  <si>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</si>
  <si>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</si>
  <si>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</si>
  <si>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</si>
  <si>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</si>
  <si>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</si>
  <si>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</si>
  <si>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</si>
  <si>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</si>
  <si>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</si>
  <si>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</si>
  <si>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</si>
  <si>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</si>
  <si>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</si>
  <si>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</si>
  <si>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</si>
  <si>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</si>
  <si>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</si>
  <si>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</si>
  <si>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</si>
  <si>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</si>
  <si>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</si>
  <si>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</si>
  <si>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</si>
  <si>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</si>
  <si>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</si>
  <si>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</si>
  <si>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</si>
  <si>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</si>
  <si>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</si>
  <si>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</si>
  <si>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</si>
  <si>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</si>
  <si>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</si>
  <si>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</si>
  <si>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</si>
  <si>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</si>
  <si>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</si>
  <si>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</si>
  <si>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</si>
  <si>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</si>
  <si>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</si>
  <si>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</si>
  <si>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</si>
  <si>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</si>
  <si>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</si>
  <si>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</si>
  <si>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</si>
  <si>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</si>
  <si>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</si>
  <si>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</si>
  <si>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</si>
  <si>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</si>
  <si>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</si>
  <si>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</si>
  <si>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</si>
  <si>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</si>
  <si>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</si>
  <si>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</si>
  <si>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</si>
  <si>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</si>
  <si>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</si>
  <si>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</si>
  <si>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</si>
  <si>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</si>
  <si>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</si>
  <si>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</si>
  <si>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</si>
  <si>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</si>
  <si>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</si>
  <si>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</si>
  <si>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</si>
  <si>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</si>
  <si>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</si>
  <si>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</si>
  <si>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</si>
  <si>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</si>
  <si>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</si>
  <si>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</si>
  <si>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</si>
  <si>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</si>
  <si>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</si>
  <si>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</si>
  <si>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</si>
  <si>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</si>
  <si>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</si>
  <si>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</si>
  <si>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</si>
  <si>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</si>
  <si>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</si>
  <si>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</si>
  <si>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</si>
  <si>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</si>
  <si>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</si>
  <si>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</si>
  <si>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</si>
  <si>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</si>
  <si>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</si>
  <si>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</si>
  <si>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</si>
  <si>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</si>
  <si>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</si>
  <si>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</si>
  <si>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</si>
  <si>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</si>
  <si>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</si>
  <si>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</si>
  <si>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</si>
  <si>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</si>
  <si>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</si>
  <si>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</si>
  <si>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</si>
  <si>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</si>
  <si>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</si>
  <si>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</si>
  <si>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</si>
  <si>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</si>
  <si>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</si>
  <si>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</si>
  <si>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</si>
  <si>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</si>
  <si>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</si>
  <si>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</si>
  <si>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</si>
  <si>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</si>
  <si>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</si>
  <si>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</si>
  <si>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</si>
  <si>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</si>
  <si>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</si>
  <si>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</si>
  <si>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</si>
  <si>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</si>
  <si>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</si>
  <si>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</si>
  <si>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</si>
  <si>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</si>
  <si>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</si>
  <si>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</si>
  <si>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</si>
  <si>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</si>
  <si>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</si>
  <si>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</si>
  <si>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</si>
  <si>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</si>
  <si>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</si>
  <si>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</si>
  <si>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</si>
  <si>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</si>
  <si>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</si>
  <si>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</si>
  <si>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</si>
  <si>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</si>
  <si>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</si>
  <si>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</si>
  <si>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</si>
  <si>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</si>
  <si>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</si>
  <si>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</si>
  <si>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</si>
  <si>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</si>
  <si>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</si>
  <si>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</si>
  <si>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</si>
  <si>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</si>
  <si>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</si>
  <si>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</si>
  <si>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</si>
  <si>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</si>
  <si>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</si>
  <si>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</si>
  <si>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</si>
  <si>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</si>
  <si>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</si>
  <si>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</si>
  <si>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</si>
  <si>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</si>
  <si>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</si>
  <si>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</si>
  <si>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</si>
  <si>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</si>
  <si>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</si>
  <si>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</si>
  <si>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</si>
  <si>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</si>
  <si>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</si>
  <si>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</si>
  <si>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</si>
  <si>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</si>
  <si>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</si>
  <si>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</si>
  <si>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</si>
  <si>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</si>
  <si>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</si>
  <si>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</si>
  <si>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</si>
  <si>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</si>
  <si>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</si>
  <si>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</si>
  <si>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</si>
  <si>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</si>
  <si>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</si>
  <si>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</si>
  <si>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</si>
  <si>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</si>
  <si>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</si>
  <si>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</si>
  <si>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</si>
  <si>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</si>
  <si>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</si>
  <si>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</si>
  <si>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</si>
  <si>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</si>
  <si>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</si>
  <si>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</si>
  <si>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</si>
  <si>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</si>
  <si>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</si>
  <si>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</si>
  <si>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</si>
  <si>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</si>
  <si>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</si>
  <si>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</si>
  <si>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</si>
  <si>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</si>
  <si>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</si>
  <si>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</si>
  <si>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</si>
  <si>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</si>
  <si>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</si>
  <si>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</si>
  <si>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</si>
  <si>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</si>
  <si>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</si>
  <si>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</si>
  <si>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</si>
  <si>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</si>
  <si>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</si>
  <si>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</si>
  <si>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</si>
  <si>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</si>
  <si>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</si>
  <si>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</si>
  <si>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</si>
  <si>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</si>
  <si>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</si>
  <si>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</si>
  <si>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</si>
  <si>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</si>
  <si>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</si>
  <si>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</si>
  <si>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</si>
  <si>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</si>
  <si>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</si>
  <si>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</si>
  <si>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</si>
  <si>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</si>
  <si>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</si>
  <si>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</si>
  <si>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</si>
  <si>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</si>
  <si>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</si>
  <si>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</si>
  <si>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</si>
  <si>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</si>
  <si>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</si>
  <si>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</si>
  <si>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</si>
  <si>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</si>
  <si>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</si>
  <si>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</si>
  <si>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</si>
  <si>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</si>
  <si>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</si>
  <si>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</si>
  <si>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</si>
  <si>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</si>
  <si>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</si>
  <si>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</si>
  <si>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</si>
  <si>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</si>
  <si>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</si>
  <si>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</si>
  <si>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</si>
  <si>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</si>
  <si>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</si>
  <si>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</si>
  <si>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</si>
  <si>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</si>
  <si>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</si>
  <si>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</si>
  <si>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</si>
  <si>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</si>
  <si>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</si>
  <si>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</si>
  <si>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</si>
  <si>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</si>
  <si>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</si>
  <si>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</si>
  <si>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</si>
  <si>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</si>
  <si>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</si>
  <si>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</si>
  <si>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</si>
  <si>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</si>
  <si>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</si>
  <si>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</si>
  <si>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</si>
  <si>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</si>
  <si>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</si>
  <si>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</si>
  <si>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</si>
  <si>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</si>
  <si>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</si>
  <si>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</si>
  <si>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</si>
  <si>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</si>
  <si>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</si>
  <si>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</si>
  <si>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</si>
  <si>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</si>
  <si>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</si>
  <si>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</si>
  <si>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</si>
  <si>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</si>
  <si>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</si>
  <si>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</si>
  <si>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</si>
  <si>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</si>
  <si>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</si>
  <si>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</si>
  <si>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</si>
  <si>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</si>
  <si>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</si>
  <si>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</si>
  <si>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</si>
  <si>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</si>
  <si>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</si>
  <si>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</si>
  <si>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</si>
  <si>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</si>
  <si>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</si>
  <si>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</si>
  <si>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</si>
  <si>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</si>
  <si>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</si>
  <si>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</si>
  <si>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</si>
  <si>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</si>
  <si>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</si>
  <si>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</si>
  <si>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</si>
  <si>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</si>
  <si>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</si>
  <si>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</si>
  <si>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</si>
  <si>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</si>
  <si>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</si>
  <si>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</si>
  <si>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</si>
  <si>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</si>
  <si>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</si>
  <si>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</si>
  <si>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</si>
  <si>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</si>
  <si>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</si>
  <si>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</si>
  <si>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</si>
  <si>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</si>
  <si>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</si>
  <si>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</si>
  <si>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</si>
  <si>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</si>
  <si>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</si>
  <si>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</si>
  <si>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</si>
  <si>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</si>
  <si>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</si>
  <si>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</si>
  <si>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</si>
  <si>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</si>
  <si>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</si>
  <si>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</si>
  <si>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</si>
  <si>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</si>
  <si>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</si>
  <si>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</si>
  <si>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</si>
  <si>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</si>
  <si>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</si>
  <si>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</si>
  <si>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</si>
  <si>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</si>
  <si>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</si>
  <si>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</si>
  <si>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</si>
  <si>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</si>
  <si>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</si>
  <si>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</si>
  <si>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</si>
  <si>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</si>
  <si>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</si>
  <si>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</si>
  <si>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</si>
  <si>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</si>
  <si>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</si>
  <si>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</si>
  <si>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</si>
  <si>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</si>
  <si>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</si>
  <si>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</si>
  <si>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</si>
  <si>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</si>
  <si>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</si>
  <si>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</si>
  <si>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</si>
  <si>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</si>
  <si>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</si>
  <si>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</si>
  <si>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</si>
  <si>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</si>
  <si>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</si>
  <si>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</si>
  <si>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</si>
  <si>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</si>
  <si>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</si>
  <si>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</si>
  <si>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</si>
  <si>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</si>
  <si>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</si>
  <si>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</si>
  <si>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</si>
  <si>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</si>
  <si>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</si>
  <si>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</si>
  <si>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</si>
  <si>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</si>
  <si>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</si>
  <si>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</si>
  <si>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</si>
  <si>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</si>
  <si>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</si>
  <si>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</si>
  <si>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</si>
  <si>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</si>
  <si>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</si>
  <si>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</si>
  <si>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</si>
  <si>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</si>
  <si>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</si>
  <si>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</si>
  <si>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</si>
  <si>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</si>
  <si>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</si>
  <si>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</si>
  <si>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</si>
  <si>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</si>
  <si>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</si>
  <si>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</si>
  <si>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</si>
  <si>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</si>
  <si>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</si>
  <si>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</si>
  <si>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</si>
  <si>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</si>
  <si>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</si>
  <si>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</si>
  <si>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</si>
  <si>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</si>
  <si>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</si>
  <si>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</si>
  <si>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</si>
  <si>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</si>
  <si>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</si>
  <si>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</si>
  <si>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</si>
  <si>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</si>
  <si>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</si>
  <si>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</si>
  <si>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</si>
  <si>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</si>
  <si>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</si>
  <si>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</si>
  <si>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</si>
  <si>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</si>
  <si>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</si>
  <si>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</si>
  <si>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</si>
  <si>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</si>
  <si>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</si>
  <si>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</si>
  <si>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</si>
  <si>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</si>
  <si>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</si>
  <si>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</si>
  <si>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</si>
  <si>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</si>
  <si>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</si>
  <si>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</si>
  <si>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</si>
  <si>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</si>
  <si>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</si>
  <si>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</si>
  <si>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</si>
  <si>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</si>
  <si>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</si>
  <si>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</si>
  <si>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</si>
  <si>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</si>
  <si>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</si>
  <si>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</si>
  <si>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</si>
  <si>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</si>
  <si>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</si>
  <si>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</si>
  <si>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</si>
  <si>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</si>
  <si>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</si>
  <si>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</si>
  <si>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</si>
  <si>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</si>
  <si>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</si>
  <si>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</si>
  <si>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</si>
  <si>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</si>
  <si>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</si>
  <si>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</si>
  <si>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</si>
  <si>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</si>
  <si>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</si>
  <si>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</si>
  <si>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</si>
  <si>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</si>
  <si>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</si>
  <si>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</si>
  <si>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</si>
  <si>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</si>
  <si>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</si>
  <si>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</si>
  <si>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</si>
  <si>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</si>
  <si>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</si>
  <si>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</si>
  <si>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</si>
  <si>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</si>
  <si>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</si>
  <si>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</si>
  <si>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</si>
  <si>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</si>
  <si>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</si>
  <si>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</si>
  <si>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</si>
  <si>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</si>
  <si>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</si>
  <si>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</si>
  <si>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</si>
  <si>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</si>
  <si>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</si>
  <si>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</si>
  <si>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</si>
  <si>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</si>
  <si>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</si>
  <si>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</si>
  <si>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</si>
  <si>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</si>
  <si>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</si>
  <si>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</si>
  <si>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</si>
  <si>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</si>
  <si>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</si>
  <si>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</si>
  <si>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</si>
  <si>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</si>
  <si>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</si>
  <si>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</si>
  <si>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</si>
  <si>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</si>
  <si>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</si>
  <si>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</si>
  <si>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</si>
  <si>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</si>
  <si>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</si>
  <si>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</si>
  <si>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</si>
  <si>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</si>
  <si>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</si>
  <si>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</si>
  <si>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</si>
  <si>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</si>
  <si>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</si>
  <si>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</si>
  <si>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</si>
  <si>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</si>
  <si>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</si>
  <si>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</si>
  <si>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</si>
  <si>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</si>
  <si>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</si>
  <si>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</si>
  <si>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</si>
  <si>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</si>
  <si>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</si>
  <si>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</si>
  <si>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</si>
  <si>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</si>
  <si>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</si>
  <si>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</si>
  <si>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</si>
  <si>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</si>
  <si>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</si>
  <si>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</si>
  <si>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</si>
  <si>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</si>
  <si>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</si>
  <si>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</si>
  <si>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</si>
  <si>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</si>
  <si>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</si>
  <si>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</si>
  <si>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</si>
  <si>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</si>
  <si>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</si>
  <si>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</si>
  <si>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</si>
  <si>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</si>
  <si>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</si>
  <si>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</si>
  <si>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</si>
  <si>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</si>
  <si>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</si>
  <si>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</si>
  <si>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</si>
  <si>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</si>
  <si>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</si>
  <si>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</si>
  <si>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</si>
  <si>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</si>
  <si>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</si>
  <si>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</si>
  <si>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</si>
  <si>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</si>
  <si>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</si>
  <si>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</si>
  <si>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</si>
  <si>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</si>
  <si>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</si>
  <si>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</si>
  <si>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</si>
  <si>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</si>
  <si>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</si>
  <si>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</si>
  <si>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</si>
  <si>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</si>
  <si>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</si>
  <si>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</si>
  <si>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</si>
  <si>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</si>
  <si>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</si>
  <si>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</si>
  <si>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</si>
  <si>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</si>
  <si>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</si>
  <si>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</si>
  <si>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</si>
  <si>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</si>
  <si>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</si>
  <si>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</si>
  <si>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</si>
  <si>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</si>
  <si>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</si>
  <si>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</si>
  <si>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</si>
  <si>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</si>
  <si>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</si>
  <si>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</si>
  <si>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</si>
  <si>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</si>
  <si>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</si>
  <si>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</si>
  <si>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</si>
  <si>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</si>
  <si>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</si>
  <si>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</si>
  <si>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</si>
  <si>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</si>
  <si>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</si>
  <si>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</si>
  <si>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</si>
  <si>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</si>
  <si>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</si>
  <si>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</si>
  <si>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</si>
  <si>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</si>
  <si>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</si>
  <si>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</si>
  <si>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</si>
  <si>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</si>
  <si>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</si>
  <si>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</si>
  <si>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</si>
  <si>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</si>
  <si>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</si>
  <si>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</si>
  <si>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</si>
  <si>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</si>
  <si>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</si>
  <si>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</si>
  <si>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</si>
  <si>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</si>
  <si>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</si>
  <si>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</si>
  <si>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</si>
  <si>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</si>
  <si>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</si>
  <si>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</si>
  <si>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</si>
  <si>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</si>
  <si>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</si>
  <si>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</si>
  <si>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</si>
  <si>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</si>
  <si>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</si>
  <si>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</si>
  <si>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</si>
  <si>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</si>
  <si>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</si>
  <si>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</si>
  <si>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</si>
  <si>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</si>
  <si>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</si>
  <si>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</si>
  <si>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</si>
  <si>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</si>
  <si>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</si>
  <si>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</si>
  <si>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</si>
  <si>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</si>
  <si>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</si>
  <si>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</si>
  <si>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</si>
  <si>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</si>
  <si>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</si>
  <si>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</si>
  <si>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</si>
  <si>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</si>
  <si>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</si>
  <si>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</si>
  <si>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</si>
  <si>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</si>
  <si>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</si>
  <si>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</si>
  <si>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</si>
  <si>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</si>
  <si>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</si>
  <si>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</si>
  <si>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</si>
  <si>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</si>
  <si>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</si>
  <si>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</si>
  <si>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</si>
  <si>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</si>
  <si>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</si>
  <si>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</si>
  <si>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</si>
  <si>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</si>
  <si>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</si>
  <si>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</si>
  <si>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</si>
  <si>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</si>
  <si>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</si>
  <si>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</si>
  <si>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</si>
  <si>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</si>
  <si>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</si>
  <si>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</si>
  <si>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</si>
  <si>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</si>
  <si>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</si>
  <si>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</si>
  <si>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</si>
  <si>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</si>
  <si>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</si>
  <si>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</si>
  <si>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</si>
  <si>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</si>
  <si>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</si>
  <si>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</si>
  <si>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</si>
  <si>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</si>
  <si>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</si>
  <si>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</si>
  <si>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</si>
  <si>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</si>
  <si>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</si>
  <si>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</si>
  <si>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</si>
  <si>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</si>
  <si>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</si>
  <si>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</si>
  <si>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</si>
  <si>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</si>
  <si>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</si>
  <si>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</si>
  <si>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</si>
  <si>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</si>
  <si>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</si>
  <si>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</si>
  <si>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</si>
  <si>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</si>
  <si>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</si>
  <si>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</si>
  <si>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</si>
  <si>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</si>
  <si>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</si>
  <si>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</si>
  <si>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</si>
  <si>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</si>
  <si>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</si>
  <si>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</si>
  <si>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</si>
  <si>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</si>
  <si>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</si>
  <si>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</si>
  <si>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</si>
  <si>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</si>
  <si>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</si>
  <si>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</si>
  <si>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</si>
  <si>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</si>
  <si>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</si>
  <si>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</si>
  <si>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</si>
  <si>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</si>
  <si>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</si>
  <si>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</si>
  <si>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</si>
  <si>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</si>
  <si>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</si>
  <si>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</si>
  <si>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</si>
  <si>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</si>
  <si>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</si>
  <si>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</si>
  <si>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</si>
  <si>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</si>
  <si>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</si>
  <si>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</si>
  <si>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</si>
  <si>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</si>
  <si>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</si>
  <si>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</si>
  <si>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</si>
  <si>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</si>
  <si>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</si>
  <si>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</si>
  <si>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</si>
  <si>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</si>
  <si>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</si>
  <si>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</si>
  <si>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</si>
  <si>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</si>
  <si>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</si>
  <si>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</si>
  <si>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</si>
  <si>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</si>
  <si>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</si>
  <si>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</si>
  <si>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</si>
  <si>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</si>
  <si>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</si>
  <si>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</si>
  <si>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</si>
  <si>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</si>
  <si>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</si>
  <si>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</si>
  <si>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</si>
  <si>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</si>
  <si>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</si>
  <si>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</si>
  <si>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</si>
  <si>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</si>
  <si>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</si>
  <si>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</si>
  <si>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</si>
  <si>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</si>
  <si>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</si>
  <si>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</si>
  <si>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</si>
  <si>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</si>
  <si>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</si>
  <si>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</si>
  <si>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</si>
  <si>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</si>
  <si>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</si>
  <si>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</si>
  <si>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</si>
  <si>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</si>
  <si>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</si>
  <si>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</si>
  <si>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</si>
  <si>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</si>
  <si>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</si>
  <si>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</si>
  <si>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</si>
  <si>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</si>
  <si>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</si>
  <si>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</si>
  <si>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</si>
  <si>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</si>
  <si>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</si>
  <si>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</si>
  <si>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</si>
  <si>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</si>
  <si>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</si>
  <si>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</si>
  <si>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</si>
  <si>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</si>
  <si>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</si>
  <si>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</si>
  <si>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</si>
  <si>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</si>
  <si>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</si>
  <si>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</si>
  <si>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</si>
  <si>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</si>
  <si>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</si>
  <si>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</si>
  <si>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</si>
  <si>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</si>
  <si>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</si>
  <si>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</si>
  <si>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</si>
  <si>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</si>
  <si>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</si>
  <si>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</si>
  <si>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</si>
  <si>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</si>
  <si>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</si>
  <si>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</si>
  <si>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</si>
  <si>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</si>
  <si>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</si>
  <si>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</si>
  <si>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</si>
  <si>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</si>
  <si>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</si>
  <si>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</si>
  <si>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</si>
  <si>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</si>
  <si>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</si>
  <si>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</si>
  <si>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</si>
  <si>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</si>
  <si>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</si>
  <si>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</si>
  <si>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</si>
  <si>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</si>
  <si>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</si>
  <si>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</si>
  <si>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</si>
  <si>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</si>
  <si>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</si>
  <si>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</si>
  <si>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</si>
  <si>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</si>
  <si>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</si>
  <si>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</si>
  <si>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</si>
  <si>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</si>
  <si>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</si>
  <si>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</si>
  <si>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</si>
  <si>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</si>
  <si>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</si>
  <si>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</si>
  <si>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</si>
  <si>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</si>
  <si>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</si>
  <si>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</si>
  <si>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</si>
  <si>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</si>
  <si>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</si>
  <si>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</si>
  <si>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</si>
  <si>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</si>
  <si>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</si>
  <si>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</si>
  <si>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</si>
  <si>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</si>
  <si>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</si>
  <si>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</si>
  <si>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</si>
  <si>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</si>
  <si>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</si>
  <si>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</si>
  <si>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</si>
  <si>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</si>
  <si>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</si>
  <si>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</si>
  <si>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</si>
  <si>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</si>
  <si>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</si>
  <si>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</si>
  <si>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</si>
  <si>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</si>
  <si>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</si>
  <si>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</si>
  <si>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</si>
  <si>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</si>
  <si>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</si>
  <si>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</si>
  <si>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</si>
  <si>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</si>
  <si>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</si>
  <si>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</si>
  <si>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</si>
  <si>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</si>
  <si>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</si>
  <si>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</si>
  <si>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</si>
  <si>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</si>
  <si>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</si>
  <si>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</si>
  <si>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</si>
  <si>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</si>
  <si>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</si>
  <si>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</si>
  <si>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</si>
  <si>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</si>
  <si>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</si>
  <si>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</si>
  <si>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</si>
  <si>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</si>
  <si>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</si>
  <si>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</si>
  <si>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</si>
  <si>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</si>
  <si>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</si>
  <si>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</si>
  <si>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</si>
  <si>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</si>
  <si>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</si>
  <si>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</si>
  <si>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</si>
  <si>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</si>
  <si>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</si>
  <si>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</si>
  <si>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</si>
  <si>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</si>
  <si>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</si>
  <si>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</si>
  <si>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</si>
  <si>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</si>
  <si>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</si>
  <si>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</si>
  <si>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</si>
  <si>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</si>
  <si>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</si>
  <si>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</si>
  <si>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</si>
  <si>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</si>
  <si>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</si>
  <si>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</si>
  <si>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</si>
  <si>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</si>
  <si>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</si>
  <si>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</si>
  <si>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</si>
  <si>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</si>
  <si>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</si>
  <si>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</si>
  <si>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</si>
  <si>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</si>
  <si>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</si>
  <si>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</si>
  <si>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</si>
  <si>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</si>
  <si>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</si>
  <si>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</si>
  <si>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</si>
  <si>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</si>
  <si>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</si>
  <si>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</si>
  <si>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</si>
  <si>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</si>
  <si>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</si>
  <si>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</si>
  <si>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</si>
  <si>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</si>
  <si>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</si>
  <si>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</si>
  <si>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</si>
  <si>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</si>
  <si>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</si>
  <si>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</si>
  <si>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</si>
  <si>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</si>
  <si>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</si>
  <si>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</si>
  <si>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</si>
  <si>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</si>
  <si>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</si>
  <si>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</si>
  <si>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</si>
  <si>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</si>
  <si>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</si>
  <si>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</si>
  <si>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</si>
  <si>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</si>
  <si>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</si>
  <si>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</si>
  <si>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</si>
  <si>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</si>
  <si>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</si>
  <si>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</si>
  <si>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</si>
  <si>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</si>
  <si>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</si>
  <si>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</si>
  <si>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</si>
  <si>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</si>
  <si>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</si>
  <si>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</si>
  <si>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</si>
  <si>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</si>
  <si>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</si>
  <si>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</si>
  <si>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</si>
  <si>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</si>
  <si>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</si>
  <si>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</si>
  <si>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</si>
  <si>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</si>
  <si>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</si>
  <si>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</si>
  <si>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</si>
  <si>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</si>
  <si>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</si>
  <si>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</si>
  <si>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</si>
  <si>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</si>
  <si>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</si>
  <si>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</si>
  <si>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</si>
  <si>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</si>
  <si>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</si>
  <si>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</si>
  <si>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</si>
  <si>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</si>
  <si>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</si>
  <si>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</si>
  <si>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</si>
  <si>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</si>
  <si>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</si>
  <si>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</si>
  <si>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</si>
  <si>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</si>
  <si>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</si>
  <si>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</si>
  <si>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</si>
  <si>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</si>
  <si>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</si>
  <si>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</si>
  <si>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</si>
  <si>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</si>
  <si>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</si>
  <si>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</si>
  <si>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</si>
  <si>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</si>
  <si>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</si>
  <si>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</si>
  <si>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</si>
  <si>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</si>
  <si>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</si>
  <si>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</si>
  <si>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</si>
  <si>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</si>
  <si>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</si>
  <si>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</si>
  <si>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</si>
  <si>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</si>
  <si>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</si>
  <si>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</si>
  <si>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</si>
  <si>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</si>
  <si>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</si>
  <si>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</si>
  <si>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</si>
  <si>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</si>
  <si>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</si>
  <si>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</si>
  <si>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</si>
  <si>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</si>
  <si>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</si>
  <si>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</si>
  <si>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</si>
  <si>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</si>
  <si>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</si>
  <si>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</si>
  <si>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</si>
  <si>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</si>
  <si>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</si>
  <si>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</si>
  <si>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</si>
  <si>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</si>
  <si>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</si>
  <si>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</si>
  <si>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</si>
  <si>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</si>
  <si>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</si>
  <si>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</si>
  <si>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</si>
  <si>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</si>
  <si>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</si>
  <si>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</si>
  <si>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</si>
  <si>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</si>
  <si>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</si>
  <si>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</si>
  <si>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</si>
  <si>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</si>
  <si>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</si>
  <si>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</si>
  <si>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</si>
  <si>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</si>
  <si>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</si>
  <si>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</si>
  <si>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</si>
  <si>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</si>
  <si>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</si>
  <si>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</si>
  <si>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</si>
  <si>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</si>
  <si>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</si>
  <si>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</si>
  <si>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</si>
  <si>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</si>
  <si>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</si>
  <si>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</si>
  <si>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</si>
  <si>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</si>
  <si>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</si>
  <si>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</si>
  <si>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</si>
  <si>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</si>
  <si>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</si>
  <si>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</si>
  <si>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</si>
  <si>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</si>
  <si>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</si>
  <si>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</si>
  <si>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</si>
  <si>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</si>
  <si>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</si>
  <si>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</si>
  <si>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</si>
  <si>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</si>
  <si>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</si>
  <si>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</si>
  <si>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</si>
  <si>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</si>
  <si>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</si>
  <si>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</si>
  <si>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</si>
  <si>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</si>
  <si>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</si>
  <si>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</si>
  <si>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</si>
  <si>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</si>
  <si>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</si>
  <si>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</si>
  <si>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</si>
  <si>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</si>
  <si>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</si>
  <si>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</si>
  <si>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</si>
  <si>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</si>
  <si>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</si>
  <si>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</si>
  <si>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</si>
  <si>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</si>
  <si>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</si>
  <si>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</si>
  <si>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</si>
  <si>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</si>
  <si>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</si>
  <si>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</si>
  <si>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</si>
  <si>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</si>
  <si>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</si>
  <si>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</si>
  <si>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</si>
  <si>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</si>
  <si>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</si>
  <si>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</si>
  <si>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</si>
  <si>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</si>
  <si>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</si>
  <si>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</si>
  <si>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</si>
  <si>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</si>
  <si>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</si>
  <si>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</si>
  <si>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</si>
  <si>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</si>
  <si>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</si>
  <si>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</si>
  <si>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</si>
  <si>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</si>
  <si>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</si>
  <si>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</si>
  <si>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</si>
  <si>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</si>
  <si>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</si>
  <si>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</si>
  <si>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</si>
  <si>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</si>
  <si>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</si>
  <si>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</si>
  <si>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</si>
  <si>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</si>
  <si>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</si>
  <si>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</si>
  <si>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</si>
  <si>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</si>
  <si>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</si>
  <si>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</si>
  <si>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</si>
  <si>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</si>
  <si>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</si>
  <si>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</si>
  <si>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</si>
  <si>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</si>
  <si>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</si>
  <si>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</si>
  <si>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</si>
  <si>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</si>
  <si>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</si>
  <si>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</si>
  <si>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</si>
  <si>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</si>
  <si>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</si>
  <si>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</si>
  <si>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</si>
  <si>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</si>
  <si>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</si>
  <si>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</si>
  <si>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</si>
  <si>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</si>
  <si>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</si>
  <si>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</si>
  <si>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</si>
  <si>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</si>
  <si>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</si>
  <si>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</si>
  <si>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</si>
  <si>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</si>
  <si>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</si>
  <si>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</si>
  <si>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</si>
  <si>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</si>
  <si>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</si>
  <si>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</si>
  <si>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</si>
  <si>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</si>
  <si>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</si>
  <si>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</si>
  <si>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</si>
  <si>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</si>
  <si>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</si>
  <si>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</si>
  <si>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</si>
  <si>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</si>
  <si>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</si>
  <si>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</si>
  <si>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</si>
  <si>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</si>
  <si>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</si>
  <si>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</si>
  <si>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</si>
  <si>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</si>
  <si>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</si>
  <si>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</si>
  <si>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</si>
  <si>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</si>
  <si>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</si>
  <si>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</si>
  <si>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</si>
  <si>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</si>
  <si>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</si>
  <si>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</si>
  <si>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</si>
  <si>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</si>
  <si>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</si>
  <si>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</si>
  <si>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</si>
  <si>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</si>
  <si>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</si>
  <si>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</si>
  <si>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</si>
  <si>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</si>
  <si>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</si>
  <si>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</si>
  <si>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</si>
  <si>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</si>
  <si>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</si>
  <si>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</si>
  <si>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</si>
  <si>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</si>
  <si>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</si>
  <si>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</si>
  <si>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</si>
  <si>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</si>
  <si>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</si>
  <si>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</si>
  <si>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</si>
  <si>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</si>
  <si>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</si>
  <si>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</si>
  <si>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</si>
  <si>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</si>
  <si>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</si>
  <si>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</si>
  <si>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</si>
  <si>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</si>
  <si>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</si>
  <si>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</si>
  <si>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</si>
  <si>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</si>
  <si>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</si>
  <si>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</si>
  <si>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</si>
  <si>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</si>
  <si>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</si>
  <si>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</si>
  <si>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</si>
  <si>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</si>
  <si>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</si>
  <si>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</si>
  <si>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</si>
  <si>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</si>
  <si>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</si>
  <si>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</si>
  <si>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</si>
  <si>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</si>
  <si>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</si>
  <si>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</si>
  <si>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</si>
  <si>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</si>
  <si>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</si>
  <si>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</si>
  <si>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</si>
  <si>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</si>
  <si>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</si>
  <si>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</si>
  <si>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</si>
  <si>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</si>
  <si>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</si>
  <si>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</si>
  <si>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</si>
  <si>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</si>
  <si>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</si>
  <si>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</si>
  <si>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</si>
  <si>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</si>
  <si>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</si>
  <si>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</si>
  <si>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</si>
  <si>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</si>
  <si>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</si>
  <si>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</si>
  <si>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</si>
  <si>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</si>
  <si>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</si>
  <si>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</si>
  <si>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</si>
  <si>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</si>
  <si>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</si>
  <si>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</si>
  <si>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</si>
  <si>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</si>
  <si>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</si>
  <si>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</si>
  <si>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</si>
  <si>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</si>
  <si>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</si>
  <si>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</si>
  <si>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</si>
  <si>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</si>
  <si>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</si>
  <si>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</si>
  <si>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</si>
  <si>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</si>
  <si>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</si>
  <si>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</si>
  <si>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</si>
  <si>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</si>
  <si>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</si>
  <si>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</si>
  <si>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</si>
  <si>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</si>
  <si>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</si>
  <si>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</si>
  <si>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</si>
  <si>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</si>
  <si>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</si>
  <si>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</si>
  <si>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</si>
  <si>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</si>
  <si>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</si>
  <si>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</si>
  <si>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</si>
  <si>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</si>
  <si>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</si>
  <si>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</si>
  <si>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</si>
  <si>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</si>
  <si>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</si>
  <si>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</si>
  <si>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</si>
  <si>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</si>
  <si>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</si>
  <si>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</si>
  <si>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</si>
  <si>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</si>
  <si>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</si>
  <si>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</si>
  <si>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</si>
  <si>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</si>
  <si>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</si>
  <si>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</si>
  <si>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</si>
  <si>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</si>
  <si>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</si>
  <si>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</si>
  <si>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</si>
  <si>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</si>
  <si>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</si>
  <si>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</si>
  <si>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</si>
  <si>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</si>
  <si>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</si>
  <si>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</si>
  <si>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</si>
  <si>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</si>
  <si>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</si>
  <si>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</si>
  <si>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</si>
  <si>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</si>
  <si>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</si>
  <si>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</si>
  <si>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</si>
  <si>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</si>
  <si>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</si>
  <si>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</si>
  <si>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</si>
  <si>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</si>
  <si>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</si>
  <si>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</si>
  <si>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</si>
  <si>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</si>
  <si>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</si>
  <si>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</si>
  <si>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</si>
  <si>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</si>
  <si>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</si>
  <si>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</si>
  <si>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</si>
  <si>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</si>
  <si>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</si>
  <si>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</si>
  <si>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</si>
  <si>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</si>
  <si>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</si>
  <si>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</si>
  <si>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</si>
  <si>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</si>
  <si>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</si>
  <si>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</si>
  <si>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</si>
  <si>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</si>
  <si>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</si>
  <si>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</si>
  <si>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</si>
  <si>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</si>
  <si>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</si>
  <si>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</si>
  <si>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</si>
  <si>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</si>
  <si>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</si>
  <si>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</si>
  <si>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</si>
  <si>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</si>
  <si>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</si>
  <si>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</si>
  <si>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</si>
  <si>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</si>
  <si>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</si>
  <si>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</si>
  <si>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</si>
  <si>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</si>
  <si>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</si>
  <si>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</si>
  <si>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</si>
  <si>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</si>
  <si>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</si>
  <si>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</si>
  <si>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</si>
  <si>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</si>
  <si>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</si>
  <si>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</si>
  <si>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</si>
  <si>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</si>
  <si>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</si>
  <si>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</si>
  <si>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</si>
  <si>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</si>
  <si>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</si>
  <si>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</si>
  <si>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</si>
  <si>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</si>
  <si>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</si>
  <si>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</si>
  <si>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</si>
  <si>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</si>
  <si>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</si>
  <si>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</si>
  <si>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</si>
  <si>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</si>
  <si>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</si>
  <si>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</si>
  <si>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</si>
  <si>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</si>
  <si>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</si>
  <si>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</si>
  <si>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</si>
  <si>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</si>
  <si>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</si>
  <si>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</si>
  <si>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</si>
  <si>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</si>
  <si>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</si>
  <si>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</si>
  <si>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</si>
  <si>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</si>
  <si>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</si>
  <si>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</si>
  <si>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</si>
  <si>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</si>
  <si>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</si>
  <si>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</si>
  <si>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</si>
  <si>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</si>
  <si>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</si>
  <si>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</si>
  <si>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</si>
  <si>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</si>
  <si>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</si>
  <si>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</si>
  <si>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</si>
  <si>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</si>
  <si>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</si>
  <si>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</si>
  <si>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</si>
  <si>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</si>
  <si>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</si>
  <si>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</si>
  <si>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</si>
  <si>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</si>
  <si>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</si>
  <si>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</si>
  <si>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</si>
  <si>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</si>
  <si>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</si>
  <si>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</si>
  <si>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</si>
  <si>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</si>
  <si>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</si>
  <si>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</si>
  <si>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</si>
  <si>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</si>
  <si>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</si>
  <si>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</si>
  <si>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</si>
  <si>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</si>
  <si>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</si>
  <si>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</si>
  <si>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</si>
  <si>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</si>
  <si>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</si>
  <si>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</si>
  <si>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</si>
  <si>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</si>
  <si>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</si>
  <si>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</si>
  <si>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</si>
  <si>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</si>
  <si>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</si>
  <si>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</si>
  <si>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</si>
  <si>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</si>
  <si>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</si>
  <si>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</si>
  <si>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</si>
  <si>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</si>
  <si>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</si>
  <si>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</si>
  <si>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</si>
  <si>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</si>
  <si>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</si>
  <si>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</si>
  <si>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</si>
  <si>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</si>
  <si>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</si>
  <si>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</si>
  <si>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</si>
  <si>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</si>
  <si>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</si>
  <si>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</si>
  <si>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</si>
  <si>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</si>
  <si>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</si>
  <si>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</si>
  <si>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</si>
  <si>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</si>
  <si>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</si>
  <si>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</si>
  <si>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</si>
  <si>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</si>
  <si>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</si>
  <si>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</si>
  <si>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</si>
  <si>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</si>
  <si>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</si>
  <si>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</si>
  <si>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</si>
  <si>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</si>
  <si>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</si>
  <si>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</si>
  <si>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</si>
  <si>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</si>
  <si>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</si>
  <si>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</si>
  <si>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</si>
  <si>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</si>
  <si>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</si>
  <si>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</si>
  <si>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</si>
  <si>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</si>
  <si>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</si>
  <si>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</si>
  <si>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</si>
  <si>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</si>
  <si>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</si>
  <si>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</si>
  <si>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</si>
  <si>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</si>
  <si>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</si>
  <si>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</si>
  <si>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</si>
  <si>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</si>
  <si>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</si>
  <si>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</si>
  <si>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</si>
  <si>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</si>
  <si>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</si>
  <si>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</si>
  <si>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</si>
  <si>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</si>
  <si>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</si>
  <si>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</si>
  <si>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</si>
  <si>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</si>
  <si>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</si>
  <si>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</si>
  <si>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</si>
  <si>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</si>
  <si>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</si>
  <si>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</si>
  <si>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</si>
  <si>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</si>
  <si>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</si>
  <si>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</si>
  <si>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</si>
  <si>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</si>
  <si>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</si>
  <si>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</si>
  <si>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</si>
  <si>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</si>
  <si>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</si>
  <si>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</si>
  <si>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</si>
  <si>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</si>
  <si>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</si>
  <si>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</si>
  <si>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</si>
  <si>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</si>
  <si>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</si>
  <si>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</si>
  <si>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</si>
  <si>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</si>
  <si>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</si>
  <si>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</si>
  <si>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</si>
  <si>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</si>
  <si>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</si>
  <si>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</si>
  <si>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</si>
  <si>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</si>
  <si>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</si>
  <si>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</si>
  <si>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</si>
  <si>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</si>
  <si>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</si>
  <si>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</si>
  <si>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</si>
  <si>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</si>
  <si>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</si>
  <si>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</si>
  <si>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</si>
  <si>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</si>
  <si>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</si>
  <si>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</si>
  <si>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</si>
  <si>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</si>
  <si>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</si>
  <si>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</si>
  <si>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</si>
  <si>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</si>
  <si>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</si>
  <si>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</si>
  <si>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</si>
  <si>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</si>
  <si>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</si>
  <si>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</si>
  <si>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</si>
  <si>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</si>
  <si>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</si>
  <si>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</si>
  <si>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</si>
  <si>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</si>
  <si>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</si>
  <si>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</si>
  <si>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</si>
  <si>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</si>
  <si>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</si>
  <si>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</si>
  <si>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</si>
  <si>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</si>
  <si>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</si>
  <si>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</si>
  <si>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</si>
  <si>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</si>
  <si>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</si>
  <si>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</si>
  <si>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</si>
  <si>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</si>
  <si>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</si>
  <si>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</si>
  <si>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</si>
  <si>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</si>
  <si>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</si>
  <si>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</si>
  <si>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</si>
  <si>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</si>
  <si>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</si>
  <si>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</si>
  <si>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</si>
  <si>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</si>
  <si>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</si>
  <si>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</si>
  <si>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</si>
  <si>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</si>
  <si>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</si>
  <si>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</si>
  <si>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</si>
  <si>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</si>
  <si>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</si>
  <si>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</si>
  <si>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</si>
  <si>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</si>
  <si>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</si>
  <si>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</si>
  <si>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</si>
  <si>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</si>
  <si>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</si>
  <si>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</si>
  <si>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</si>
  <si>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</si>
  <si>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</si>
  <si>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</si>
  <si>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</si>
  <si>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</si>
  <si>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</si>
  <si>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</si>
  <si>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</si>
  <si>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</si>
  <si>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</si>
  <si>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</si>
  <si>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</si>
  <si>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</si>
  <si>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</si>
  <si>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</si>
  <si>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</si>
  <si>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</si>
  <si>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</si>
  <si>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</si>
  <si>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</si>
  <si>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</si>
  <si>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</si>
  <si>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</si>
  <si>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</si>
  <si>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</si>
  <si>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</si>
  <si>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</si>
  <si>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</si>
  <si>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</si>
  <si>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</si>
  <si>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</si>
  <si>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</si>
  <si>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</si>
  <si>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</si>
  <si>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</si>
  <si>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</si>
  <si>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</si>
  <si>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</si>
  <si>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</si>
  <si>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</si>
  <si>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</si>
  <si>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</si>
  <si>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</si>
  <si>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</si>
  <si>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</si>
  <si>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</si>
  <si>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</si>
  <si>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</si>
  <si>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</si>
  <si>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</si>
  <si>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</si>
  <si>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</si>
  <si>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</si>
  <si>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</si>
  <si>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</si>
  <si>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</si>
  <si>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</si>
  <si>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</si>
  <si>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</si>
  <si>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</si>
  <si>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</si>
  <si>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</si>
  <si>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</si>
  <si>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</si>
  <si>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</si>
  <si>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</si>
  <si>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</si>
  <si>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</si>
  <si>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</si>
  <si>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</si>
  <si>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</si>
  <si>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</si>
  <si>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</si>
  <si>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</si>
  <si>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</si>
  <si>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</si>
  <si>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</si>
  <si>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</si>
  <si>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</si>
  <si>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</si>
  <si>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</si>
  <si>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</si>
  <si>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</si>
  <si>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</si>
  <si>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</si>
  <si>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</si>
  <si>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</si>
  <si>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</si>
  <si>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</si>
  <si>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</si>
  <si>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</si>
  <si>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</si>
  <si>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</si>
  <si>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</si>
  <si>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</si>
  <si>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</si>
  <si>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</si>
  <si>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</si>
  <si>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</si>
  <si>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</si>
  <si>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</si>
  <si>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</si>
  <si>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</si>
  <si>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</si>
  <si>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</si>
  <si>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</si>
  <si>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</si>
  <si>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</si>
  <si>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</si>
  <si>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</si>
  <si>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</si>
  <si>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</si>
  <si>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</si>
  <si>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</si>
  <si>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</si>
  <si>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</si>
  <si>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</si>
  <si>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</si>
  <si>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</si>
  <si>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</si>
  <si>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</si>
  <si>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</si>
  <si>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</si>
  <si>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</si>
  <si>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</si>
  <si>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</si>
  <si>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</si>
  <si>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</si>
  <si>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</si>
  <si>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</si>
  <si>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</si>
  <si>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</si>
  <si>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</si>
  <si>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</si>
  <si>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</si>
  <si>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</si>
  <si>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</si>
  <si>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</si>
  <si>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</si>
  <si>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</si>
  <si>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</si>
  <si>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</si>
  <si>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</si>
  <si>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</si>
  <si>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</si>
  <si>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</si>
  <si>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</si>
  <si>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</si>
  <si>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</si>
  <si>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</si>
  <si>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</si>
  <si>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</si>
  <si>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</si>
  <si>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</si>
  <si>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</si>
  <si>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</si>
  <si>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</si>
  <si>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</si>
  <si>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</si>
  <si>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</si>
  <si>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</si>
  <si>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</si>
  <si>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</si>
  <si>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</si>
  <si>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</si>
  <si>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</si>
  <si>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</si>
  <si>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</si>
  <si>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</si>
  <si>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</si>
  <si>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</si>
  <si>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</si>
  <si>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</si>
  <si>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</si>
  <si>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</si>
  <si>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</si>
  <si>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</si>
  <si>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</si>
  <si>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</si>
  <si>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</si>
  <si>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</si>
  <si>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</si>
  <si>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</si>
  <si>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</si>
  <si>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</si>
  <si>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</si>
  <si>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</si>
  <si>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</si>
  <si>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</si>
  <si>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</si>
  <si>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</si>
  <si>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</si>
  <si>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</si>
  <si>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</si>
  <si>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</si>
  <si>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</si>
  <si>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</si>
  <si>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</si>
  <si>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</si>
  <si>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</si>
  <si>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</si>
  <si>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</si>
  <si>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</si>
  <si>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</si>
  <si>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</si>
  <si>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</si>
  <si>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</si>
  <si>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</si>
  <si>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</si>
  <si>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</si>
  <si>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</si>
  <si>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</si>
  <si>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</si>
  <si>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</si>
  <si>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</si>
  <si>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</si>
  <si>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</si>
  <si>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</si>
  <si>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</si>
  <si>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</si>
  <si>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</si>
  <si>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</si>
  <si>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</si>
  <si>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</si>
  <si>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</si>
  <si>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</si>
  <si>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</si>
  <si>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</si>
  <si>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</si>
  <si>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</si>
  <si>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</si>
  <si>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</si>
  <si>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</si>
  <si>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</si>
  <si>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</si>
  <si>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</si>
  <si>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</si>
  <si>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</si>
  <si>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</si>
  <si>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</si>
  <si>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</si>
  <si>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</si>
  <si>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</si>
  <si>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</si>
  <si>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</si>
  <si>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</si>
  <si>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</si>
  <si>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</si>
  <si>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</si>
  <si>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</si>
  <si>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</si>
  <si>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</si>
  <si>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</si>
  <si>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</si>
  <si>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</si>
  <si>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</si>
  <si>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</si>
  <si>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</si>
  <si>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</si>
  <si>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</si>
  <si>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</si>
  <si>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</si>
  <si>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</si>
  <si>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</si>
  <si>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</si>
  <si>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</si>
  <si>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</si>
  <si>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</si>
  <si>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</si>
  <si>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</si>
  <si>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</si>
  <si>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</si>
  <si>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</si>
  <si>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</si>
  <si>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</si>
  <si>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</si>
  <si>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</si>
  <si>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</si>
  <si>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</si>
  <si>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</si>
  <si>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</si>
  <si>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</si>
  <si>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</si>
  <si>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</si>
  <si>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</si>
  <si>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</si>
  <si>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</si>
  <si>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</si>
  <si>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</si>
  <si>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</si>
  <si>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</si>
  <si>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</si>
  <si>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</si>
  <si>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</si>
  <si>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</si>
  <si>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</si>
  <si>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</si>
  <si>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</si>
  <si>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</si>
  <si>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</si>
  <si>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</si>
  <si>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</si>
  <si>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</si>
  <si>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</si>
  <si>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</si>
  <si>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</si>
  <si>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</si>
  <si>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</si>
  <si>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</si>
  <si>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</si>
  <si>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</si>
  <si>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</si>
  <si>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</si>
  <si>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</si>
  <si>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</si>
  <si>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</si>
  <si>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</si>
  <si>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</si>
  <si>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</si>
  <si>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</si>
  <si>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</si>
  <si>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</si>
  <si>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</si>
  <si>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</si>
  <si>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</si>
  <si>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</si>
  <si>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</si>
  <si>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</si>
  <si>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</si>
  <si>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</si>
  <si>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</si>
  <si>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</si>
  <si>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</si>
  <si>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</si>
  <si>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</si>
  <si>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</si>
  <si>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</si>
  <si>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</si>
  <si>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</si>
  <si>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</si>
  <si>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</si>
  <si>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</si>
  <si>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</si>
  <si>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</si>
  <si>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</si>
  <si>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</si>
  <si>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</si>
  <si>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</si>
  <si>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</si>
  <si>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</si>
  <si>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</si>
  <si>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</si>
  <si>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</si>
  <si>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</si>
  <si>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</si>
  <si>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</si>
  <si>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</si>
  <si>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</si>
  <si>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</si>
  <si>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</si>
  <si>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</si>
  <si>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</si>
  <si>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</si>
  <si>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</si>
  <si>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</si>
  <si>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</si>
  <si>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</si>
  <si>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</si>
  <si>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</si>
  <si>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</si>
  <si>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</si>
  <si>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</si>
  <si>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</si>
  <si>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</si>
  <si>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</si>
  <si>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</si>
  <si>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</si>
  <si>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</si>
  <si>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</si>
  <si>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</si>
  <si>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</si>
  <si>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</si>
  <si>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</si>
  <si>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</si>
  <si>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</si>
  <si>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</si>
  <si>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</si>
  <si>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</si>
  <si>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</si>
  <si>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</si>
  <si>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</si>
  <si>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</si>
  <si>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</si>
  <si>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</si>
  <si>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</si>
  <si>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</si>
  <si>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</si>
  <si>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</si>
  <si>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</si>
  <si>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</si>
  <si>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</si>
  <si>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</si>
  <si>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</si>
  <si>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</si>
  <si>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</si>
  <si>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</si>
  <si>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</si>
  <si>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</si>
  <si>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</si>
  <si>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</si>
  <si>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</si>
  <si>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</si>
  <si>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</si>
  <si>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</si>
  <si>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</si>
  <si>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</si>
  <si>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</si>
  <si>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</si>
  <si>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</si>
  <si>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</si>
  <si>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</si>
  <si>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</si>
  <si>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</si>
  <si>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</si>
  <si>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</si>
  <si>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</si>
  <si>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</si>
  <si>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</si>
  <si>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</si>
  <si>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</si>
  <si>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</si>
  <si>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</si>
  <si>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</si>
  <si>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</si>
  <si>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</si>
  <si>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</si>
  <si>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</si>
  <si>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</si>
  <si>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</si>
  <si>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</si>
  <si>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</si>
  <si>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</si>
  <si>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</si>
  <si>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</si>
  <si>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</si>
  <si>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</si>
  <si>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</si>
  <si>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</si>
  <si>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</si>
  <si>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</si>
  <si>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</si>
  <si>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</si>
  <si>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</si>
  <si>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</si>
  <si>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</si>
  <si>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</si>
  <si>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</si>
  <si>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</si>
  <si>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</si>
  <si>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</si>
  <si>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</si>
  <si>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</si>
  <si>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</si>
  <si>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</si>
  <si>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</si>
  <si>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</si>
  <si>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</si>
  <si>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</si>
  <si>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</si>
  <si>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</si>
  <si>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</si>
  <si>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</si>
  <si>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</si>
  <si>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</si>
  <si>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</si>
  <si>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</si>
  <si>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</si>
  <si>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</si>
  <si>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</si>
  <si>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</si>
  <si>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</si>
  <si>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</si>
  <si>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</si>
  <si>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</si>
  <si>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</si>
  <si>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</si>
  <si>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</si>
  <si>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</si>
  <si>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</si>
  <si>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</si>
  <si>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</si>
  <si>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</si>
  <si>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</si>
  <si>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</si>
  <si>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</si>
  <si>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</si>
  <si>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</si>
  <si>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</si>
  <si>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</si>
  <si>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</si>
  <si>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</si>
  <si>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</si>
  <si>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</si>
  <si>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</si>
  <si>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</si>
  <si>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</si>
  <si>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</si>
  <si>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</si>
  <si>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</si>
  <si>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</si>
  <si>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</si>
  <si>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</si>
  <si>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</si>
  <si>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</si>
  <si>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</si>
  <si>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</si>
  <si>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</si>
  <si>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</si>
  <si>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</si>
  <si>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</si>
  <si>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</si>
  <si>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</si>
  <si>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</si>
  <si>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</si>
  <si>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</si>
  <si>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</si>
  <si>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</si>
  <si>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</si>
  <si>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</si>
  <si>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</si>
  <si>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</si>
  <si>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</si>
  <si>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</si>
  <si>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</si>
  <si>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</si>
  <si>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</si>
  <si>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</si>
  <si>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</si>
  <si>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</si>
  <si>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</si>
  <si>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</si>
  <si>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</si>
  <si>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</si>
  <si>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</si>
  <si>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</si>
  <si>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</si>
  <si>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</si>
  <si>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</si>
  <si>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</si>
  <si>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</si>
  <si>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</si>
  <si>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</si>
  <si>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</si>
  <si>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</si>
  <si>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</si>
  <si>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</si>
  <si>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</si>
  <si>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</si>
  <si>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</si>
  <si>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</si>
  <si>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</si>
  <si>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</si>
  <si>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</si>
  <si>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</si>
  <si>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</si>
  <si>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</si>
  <si>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</si>
  <si>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</si>
  <si>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</si>
  <si>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</si>
  <si>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</si>
  <si>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</si>
  <si>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</si>
  <si>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</si>
  <si>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</si>
  <si>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</si>
  <si>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</si>
  <si>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</si>
  <si>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</si>
  <si>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</si>
  <si>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</si>
  <si>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</si>
  <si>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</si>
  <si>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</si>
  <si>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</si>
  <si>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</si>
  <si>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</si>
  <si>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</si>
  <si>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</si>
  <si>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</si>
  <si>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</si>
  <si>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</si>
  <si>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</si>
  <si>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</si>
  <si>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</si>
  <si>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</si>
  <si>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</si>
  <si>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</si>
  <si>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</si>
  <si>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</si>
  <si>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</si>
  <si>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</si>
  <si>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</si>
  <si>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</si>
  <si>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</si>
  <si>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</si>
  <si>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</si>
  <si>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</si>
  <si>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</si>
  <si>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</si>
  <si>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</si>
  <si>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</si>
  <si>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</si>
  <si>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</si>
  <si>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</si>
  <si>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</si>
  <si>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</si>
  <si>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</si>
  <si>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</si>
  <si>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</si>
  <si>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</si>
  <si>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</si>
  <si>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</si>
  <si>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</si>
  <si>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</si>
  <si>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</si>
  <si>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</si>
  <si>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</si>
  <si>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</si>
  <si>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</si>
  <si>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</si>
  <si>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</si>
  <si>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</si>
  <si>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</si>
  <si>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</si>
  <si>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</si>
  <si>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</si>
  <si>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</si>
  <si>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</si>
  <si>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</si>
  <si>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</si>
  <si>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</si>
  <si>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</si>
  <si>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</si>
  <si>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</si>
  <si>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</si>
  <si>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</si>
  <si>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</si>
  <si>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</si>
  <si>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</si>
  <si>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</si>
  <si>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</si>
  <si>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</si>
  <si>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</si>
  <si>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</si>
  <si>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</si>
  <si>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</si>
  <si>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</si>
  <si>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</si>
  <si>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</si>
  <si>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</si>
  <si>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</si>
  <si>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</si>
  <si>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</si>
  <si>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</si>
  <si>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</si>
  <si>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</si>
  <si>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</si>
  <si>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</si>
  <si>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</si>
  <si>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</si>
  <si>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</si>
  <si>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</si>
  <si>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</si>
  <si>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</si>
  <si>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</si>
  <si>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</si>
  <si>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</si>
  <si>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</si>
  <si>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</si>
  <si>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</si>
  <si>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</si>
  <si>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</si>
  <si>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</si>
  <si>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</si>
  <si>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</si>
  <si>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</si>
  <si>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</si>
  <si>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</si>
  <si>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</si>
  <si>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</si>
  <si>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</si>
  <si>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</si>
  <si>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</si>
  <si>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</si>
  <si>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</si>
  <si>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</si>
  <si>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</si>
  <si>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</si>
  <si>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</si>
  <si>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</si>
  <si>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</si>
  <si>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</si>
  <si>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</si>
  <si>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</si>
  <si>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</si>
  <si>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</si>
  <si>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</si>
  <si>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</si>
  <si>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</si>
  <si>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</si>
  <si>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</si>
  <si>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</si>
  <si>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</si>
  <si>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</si>
  <si>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</si>
  <si>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</si>
  <si>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</si>
  <si>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</si>
  <si>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</si>
  <si>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</si>
  <si>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</si>
  <si>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</si>
  <si>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</si>
  <si>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</si>
  <si>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</si>
  <si>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</si>
  <si>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</si>
  <si>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</si>
  <si>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</si>
  <si>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</si>
  <si>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</si>
  <si>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</si>
  <si>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</si>
  <si>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</si>
  <si>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</si>
  <si>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</si>
  <si>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</si>
  <si>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</si>
  <si>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</si>
  <si>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</si>
  <si>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</si>
  <si>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</si>
  <si>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</si>
  <si>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</si>
  <si>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</si>
  <si>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</si>
  <si>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</si>
  <si>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</si>
  <si>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</si>
  <si>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</si>
  <si>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</si>
  <si>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</si>
  <si>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</si>
  <si>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</si>
  <si>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</si>
  <si>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</si>
  <si>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</si>
  <si>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</si>
  <si>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</si>
  <si>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</si>
  <si>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</si>
  <si>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</si>
  <si>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</si>
  <si>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</si>
  <si>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</si>
  <si>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</si>
  <si>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</si>
  <si>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</si>
  <si>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</si>
  <si>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</si>
  <si>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</si>
  <si>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</si>
  <si>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</si>
  <si>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</si>
  <si>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</si>
  <si>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</si>
  <si>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</si>
  <si>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</si>
  <si>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</si>
  <si>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</si>
  <si>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</si>
  <si>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</si>
  <si>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</si>
  <si>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</si>
  <si>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</si>
  <si>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</si>
  <si>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</si>
  <si>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</si>
  <si>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</si>
  <si>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</si>
  <si>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</si>
  <si>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</si>
  <si>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</si>
  <si>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</si>
  <si>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</si>
  <si>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</si>
  <si>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</si>
  <si>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</si>
  <si>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</si>
  <si>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</si>
  <si>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</si>
  <si>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</si>
  <si>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</si>
  <si>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</si>
  <si>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</si>
  <si>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</si>
  <si>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</si>
  <si>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</si>
  <si>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</si>
  <si>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</si>
  <si>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</si>
  <si>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</si>
  <si>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</si>
  <si>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</si>
  <si>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</si>
  <si>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</si>
  <si>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</si>
  <si>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</si>
  <si>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</si>
  <si>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</si>
  <si>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</si>
  <si>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</si>
  <si>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</si>
  <si>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</si>
  <si>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</si>
  <si>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</si>
  <si>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</si>
  <si>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</si>
  <si>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</si>
  <si>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</si>
  <si>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</si>
  <si>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</si>
  <si>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</si>
  <si>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</si>
  <si>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</si>
  <si>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</si>
  <si>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</si>
  <si>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</si>
  <si>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</si>
  <si>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</si>
  <si>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</si>
  <si>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</si>
  <si>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</si>
  <si>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</si>
  <si>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</si>
  <si>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</si>
  <si>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</si>
  <si>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</si>
  <si>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</si>
  <si>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</si>
  <si>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</si>
  <si>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</si>
  <si>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</si>
  <si>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</si>
  <si>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</si>
  <si>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</si>
  <si>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</si>
  <si>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</si>
  <si>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</si>
  <si>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</si>
  <si>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</si>
  <si>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</si>
  <si>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</si>
  <si>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</si>
  <si>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</si>
  <si>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</si>
  <si>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</si>
  <si>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</si>
  <si>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</si>
  <si>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</si>
  <si>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</si>
  <si>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</si>
  <si>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</si>
  <si>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</si>
  <si>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</si>
  <si>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</si>
  <si>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</si>
  <si>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</si>
  <si>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</si>
  <si>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</si>
  <si>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</si>
  <si>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</si>
  <si>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</si>
  <si>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</si>
  <si>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</si>
  <si>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</si>
  <si>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</si>
  <si>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</si>
  <si>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</si>
  <si>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</si>
  <si>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</si>
  <si>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</si>
  <si>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</si>
  <si>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</si>
  <si>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</si>
  <si>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</si>
  <si>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</si>
  <si>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</si>
  <si>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</si>
  <si>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</si>
  <si>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</si>
  <si>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</si>
  <si>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</si>
  <si>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</si>
  <si>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</si>
  <si>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</si>
  <si>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</si>
  <si>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</si>
  <si>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</si>
  <si>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</si>
  <si>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</si>
  <si>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</si>
  <si>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</si>
  <si>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</si>
  <si>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</si>
  <si>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</si>
  <si>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</si>
  <si>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</si>
  <si>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</si>
  <si>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</si>
  <si>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</si>
  <si>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</si>
  <si>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</si>
  <si>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</si>
  <si>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</si>
  <si>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</si>
  <si>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</si>
  <si>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</si>
  <si>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</si>
  <si>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</si>
  <si>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</si>
  <si>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</si>
  <si>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</si>
  <si>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</si>
  <si>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</si>
  <si>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</si>
  <si>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</si>
  <si>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</si>
  <si>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</si>
  <si>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</si>
  <si>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</si>
  <si>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</si>
  <si>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</si>
  <si>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</si>
  <si>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</si>
  <si>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</si>
  <si>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</si>
  <si>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</si>
  <si>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</si>
  <si>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</si>
  <si>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</si>
  <si>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</si>
  <si>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</si>
  <si>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</si>
  <si>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</si>
  <si>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</si>
  <si>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</si>
  <si>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</si>
  <si>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</si>
  <si>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</si>
  <si>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</si>
  <si>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</si>
  <si>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</si>
  <si>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</si>
  <si>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</si>
  <si>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</si>
  <si>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</si>
  <si>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</si>
  <si>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</si>
  <si>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</si>
  <si>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</si>
  <si>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</si>
  <si>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</si>
  <si>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</si>
  <si>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</si>
  <si>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</si>
  <si>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</si>
  <si>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</si>
  <si>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</si>
  <si>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</si>
  <si>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</si>
  <si>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</si>
  <si>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</si>
  <si>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</si>
  <si>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</si>
  <si>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</si>
  <si>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</si>
  <si>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</si>
  <si>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</si>
  <si>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</si>
  <si>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</si>
  <si>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</si>
  <si>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</si>
  <si>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</si>
  <si>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</si>
  <si>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</si>
  <si>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</si>
  <si>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</si>
  <si>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</si>
  <si>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</si>
  <si>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</si>
  <si>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</si>
  <si>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</si>
  <si>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</si>
  <si>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</si>
  <si>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</si>
  <si>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</si>
  <si>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</si>
  <si>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</si>
  <si>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</si>
  <si>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</si>
  <si>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</si>
  <si>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</si>
  <si>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</si>
  <si>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</si>
  <si>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</si>
  <si>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</si>
  <si>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</si>
  <si>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</si>
  <si>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</si>
  <si>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</si>
  <si>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</si>
  <si>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</si>
  <si>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</si>
  <si>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</si>
  <si>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</si>
  <si>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</si>
  <si>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</si>
  <si>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</si>
  <si>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</si>
  <si>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</si>
  <si>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</si>
  <si>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</si>
  <si>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</si>
  <si>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</si>
  <si>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</si>
  <si>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</si>
  <si>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</si>
  <si>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</si>
  <si>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</si>
  <si>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</si>
  <si>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</si>
  <si>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</si>
  <si>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</si>
  <si>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</si>
  <si>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</si>
  <si>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</si>
  <si>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</si>
  <si>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</si>
  <si>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</si>
  <si>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</si>
  <si>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</si>
  <si>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</si>
  <si>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</si>
  <si>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</si>
  <si>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</si>
  <si>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</si>
  <si>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</si>
  <si>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</si>
  <si>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</si>
  <si>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</si>
  <si>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</si>
  <si>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</si>
  <si>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</si>
  <si>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</si>
  <si>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</si>
  <si>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</si>
  <si>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</si>
  <si>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</si>
  <si>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</si>
  <si>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</si>
  <si>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</si>
  <si>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</si>
  <si>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</si>
  <si>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</si>
  <si>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</si>
  <si>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</si>
  <si>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</si>
  <si>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</si>
  <si>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</si>
  <si>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</si>
  <si>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</si>
  <si>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</si>
  <si>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</si>
  <si>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</si>
  <si>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</si>
  <si>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</si>
  <si>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</si>
  <si>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</si>
  <si>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</si>
  <si>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</si>
  <si>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</si>
  <si>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</si>
  <si>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</si>
  <si>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</si>
  <si>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</si>
  <si>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</si>
  <si>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</si>
  <si>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</si>
  <si>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</si>
  <si>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</si>
  <si>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</si>
  <si>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</si>
  <si>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</si>
  <si>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</si>
  <si>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</si>
  <si>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</si>
  <si>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</si>
  <si>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</si>
  <si>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</si>
  <si>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</si>
  <si>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</si>
  <si>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</si>
  <si>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</si>
  <si>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</si>
  <si>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</si>
  <si>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</si>
  <si>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</si>
  <si>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</si>
  <si>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</si>
  <si>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</si>
  <si>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</si>
  <si>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</si>
  <si>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</si>
  <si>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</si>
  <si>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</si>
  <si>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</si>
  <si>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</si>
  <si>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</si>
  <si>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</si>
  <si>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</si>
  <si>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</si>
  <si>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</si>
  <si>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</si>
  <si>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</si>
  <si>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</si>
  <si>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</si>
  <si>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</si>
  <si>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</si>
  <si>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</si>
  <si>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</si>
  <si>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</si>
  <si>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</si>
  <si>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</si>
  <si>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</si>
  <si>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</si>
  <si>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</si>
  <si>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</si>
  <si>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</si>
  <si>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</si>
  <si>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</si>
  <si>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</si>
  <si>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</si>
  <si>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</si>
  <si>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</si>
  <si>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</si>
  <si>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</si>
  <si>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</si>
  <si>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</si>
  <si>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</si>
  <si>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</si>
  <si>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</si>
  <si>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</si>
  <si>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</si>
  <si>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</si>
  <si>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</si>
  <si>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</si>
  <si>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</si>
  <si>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</si>
  <si>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</si>
  <si>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</si>
  <si>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</si>
  <si>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</si>
  <si>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</si>
  <si>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</si>
  <si>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</si>
  <si>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</si>
  <si>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</si>
  <si>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</si>
  <si>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</si>
  <si>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</si>
  <si>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</si>
  <si>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</si>
  <si>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</si>
  <si>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</si>
  <si>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</si>
  <si>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</si>
  <si>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</si>
  <si>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</si>
  <si>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</si>
  <si>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</si>
  <si>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</si>
  <si>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</si>
  <si>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</si>
  <si>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</si>
  <si>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</si>
  <si>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</si>
  <si>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</si>
  <si>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</si>
  <si>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</si>
  <si>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</si>
  <si>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</si>
  <si>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</si>
  <si>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</si>
  <si>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</si>
  <si>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</si>
  <si>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</si>
  <si>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</si>
  <si>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</si>
  <si>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</si>
  <si>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</si>
  <si>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</si>
  <si>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</si>
  <si>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</si>
  <si>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</si>
  <si>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</si>
  <si>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</si>
  <si>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</si>
  <si>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</si>
  <si>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</si>
  <si>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</si>
  <si>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</si>
  <si>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</si>
  <si>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</si>
  <si>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</si>
  <si>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</si>
  <si>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</si>
  <si>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</si>
  <si>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</si>
  <si>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</si>
  <si>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</si>
  <si>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</si>
  <si>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</si>
  <si>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</si>
  <si>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</si>
  <si>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</si>
  <si>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</si>
  <si>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</si>
  <si>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</si>
  <si>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</si>
  <si>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</si>
  <si>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</si>
  <si>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</si>
  <si>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</si>
  <si>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</si>
  <si>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</si>
  <si>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</si>
  <si>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</si>
  <si>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</si>
  <si>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</si>
  <si>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</si>
  <si>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</si>
  <si>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</si>
  <si>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</si>
  <si>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</si>
  <si>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</si>
  <si>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</si>
  <si>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</si>
  <si>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</si>
  <si>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</si>
  <si>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</si>
  <si>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</si>
  <si>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</si>
  <si>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</si>
  <si>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</si>
  <si>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</si>
  <si>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</si>
  <si>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</si>
  <si>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</si>
  <si>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</si>
  <si>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</si>
  <si>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</si>
  <si>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</si>
  <si>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</si>
  <si>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</si>
  <si>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</si>
  <si>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</si>
  <si>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</si>
  <si>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</si>
  <si>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</si>
  <si>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</si>
  <si>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</si>
  <si>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</si>
  <si>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</si>
  <si>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</si>
  <si>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</si>
  <si>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</si>
  <si>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</si>
  <si>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</si>
  <si>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</si>
  <si>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</si>
  <si>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</si>
  <si>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</si>
  <si>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</si>
  <si>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</si>
  <si>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</si>
  <si>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</si>
  <si>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</si>
  <si>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</si>
  <si>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</si>
  <si>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</si>
  <si>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</si>
  <si>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</si>
  <si>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</si>
  <si>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</si>
  <si>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</si>
  <si>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</si>
  <si>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</si>
  <si>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</si>
  <si>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</si>
  <si>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</si>
  <si>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</si>
  <si>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</si>
  <si>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</si>
  <si>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</si>
  <si>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</si>
  <si>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</si>
  <si>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</si>
  <si>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</si>
  <si>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</si>
  <si>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</si>
  <si>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</si>
  <si>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</si>
  <si>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</si>
  <si>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</si>
  <si>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</si>
  <si>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</si>
  <si>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</si>
  <si>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</si>
  <si>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</si>
  <si>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</si>
  <si>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</si>
  <si>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</si>
  <si>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</si>
  <si>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</si>
  <si>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</si>
  <si>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</si>
  <si>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</si>
  <si>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</si>
  <si>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</si>
  <si>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</si>
  <si>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</si>
  <si>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</si>
  <si>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</si>
  <si>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</si>
  <si>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</si>
  <si>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</si>
  <si>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</si>
  <si>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</si>
  <si>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</si>
  <si>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</si>
  <si>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</si>
  <si>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</si>
  <si>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</si>
  <si>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</si>
  <si>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</si>
  <si>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</si>
  <si>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</si>
  <si>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</si>
  <si>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</si>
  <si>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</si>
  <si>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</si>
  <si>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</si>
  <si>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</si>
  <si>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</si>
  <si>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</si>
  <si>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</si>
  <si>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</si>
  <si>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</si>
  <si>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</si>
  <si>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</si>
  <si>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</si>
  <si>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</si>
  <si>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</si>
  <si>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</si>
  <si>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</si>
  <si>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</si>
  <si>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</si>
  <si>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</si>
  <si>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</si>
  <si>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</si>
  <si>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</si>
  <si>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</si>
  <si>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</si>
  <si>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</si>
  <si>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</si>
  <si>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</si>
  <si>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</si>
  <si>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</si>
  <si>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</si>
  <si>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</si>
  <si>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</si>
  <si>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</si>
  <si>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</si>
  <si>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</si>
  <si>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</si>
  <si>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</si>
  <si>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</si>
  <si>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</si>
  <si>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</si>
  <si>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</si>
  <si>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</si>
  <si>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</si>
  <si>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</si>
  <si>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</si>
  <si>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</si>
  <si>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</si>
  <si>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</si>
  <si>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</si>
  <si>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</si>
  <si>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</si>
  <si>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</si>
  <si>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</si>
  <si>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</si>
  <si>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</si>
  <si>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</si>
  <si>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</si>
  <si>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</si>
  <si>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</si>
  <si>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</si>
  <si>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</si>
  <si>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</si>
  <si>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</si>
  <si>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</si>
  <si>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</si>
  <si>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</si>
  <si>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</si>
  <si>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</si>
  <si>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</si>
  <si>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</si>
  <si>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</si>
  <si>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</si>
  <si>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</si>
  <si>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</si>
  <si>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</si>
  <si>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</si>
  <si>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</si>
  <si>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</si>
  <si>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</si>
  <si>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</si>
  <si>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</si>
  <si>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</si>
  <si>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</si>
  <si>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</si>
  <si>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</si>
  <si>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</si>
  <si>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</si>
  <si>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</si>
  <si>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</si>
  <si>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</si>
  <si>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</si>
  <si>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</si>
  <si>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</si>
  <si>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</si>
  <si>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</si>
  <si>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</si>
  <si>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</si>
  <si>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</si>
  <si>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</si>
  <si>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</si>
  <si>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</si>
  <si>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</si>
  <si>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</si>
  <si>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</si>
  <si>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</si>
  <si>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</si>
  <si>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</si>
  <si>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</si>
  <si>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</si>
  <si>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</si>
  <si>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</si>
  <si>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</si>
  <si>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</si>
  <si>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</si>
  <si>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</si>
  <si>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</si>
  <si>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</si>
  <si>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</si>
  <si>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</si>
  <si>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</si>
  <si>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</si>
  <si>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</si>
  <si>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</si>
  <si>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</si>
  <si>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</si>
  <si>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</si>
  <si>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</si>
  <si>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</si>
  <si>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</si>
  <si>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</si>
  <si>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</si>
  <si>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</si>
  <si>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</si>
  <si>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</si>
  <si>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</si>
  <si>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</si>
  <si>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</si>
  <si>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</si>
  <si>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</si>
  <si>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</si>
  <si>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</si>
  <si>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</si>
  <si>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</si>
  <si>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</si>
  <si>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</si>
  <si>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</si>
  <si>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</si>
  <si>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</si>
  <si>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</si>
  <si>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</si>
  <si>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</si>
  <si>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</si>
  <si>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</si>
  <si>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</si>
  <si>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</si>
  <si>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</si>
  <si>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</si>
  <si>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</si>
  <si>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</si>
  <si>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</si>
  <si>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</si>
  <si>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</si>
  <si>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</si>
  <si>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</si>
  <si>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</si>
  <si>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</si>
  <si>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</si>
  <si>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</si>
  <si>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</si>
  <si>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</si>
  <si>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</si>
  <si>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</si>
  <si>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</si>
  <si>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</si>
  <si>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</si>
  <si>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</si>
  <si>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</si>
  <si>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</si>
  <si>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</si>
  <si>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</si>
  <si>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</si>
  <si>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</si>
  <si>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</si>
  <si>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</si>
  <si>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</si>
  <si>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</si>
  <si>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</si>
  <si>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</si>
  <si>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</si>
  <si>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</si>
  <si>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</si>
  <si>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</si>
  <si>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</si>
  <si>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</si>
  <si>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</si>
  <si>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</si>
  <si>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</si>
  <si>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</si>
  <si>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</si>
  <si>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</si>
  <si>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</si>
  <si>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</si>
  <si>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</si>
  <si>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</si>
  <si>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</si>
  <si>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</si>
  <si>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</si>
  <si>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</si>
  <si>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</si>
  <si>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</si>
  <si>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</si>
  <si>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</si>
  <si>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</si>
  <si>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</si>
  <si>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</si>
  <si>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</si>
  <si>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</si>
  <si>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</si>
  <si>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</si>
  <si>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</si>
  <si>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</si>
  <si>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</si>
  <si>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</si>
  <si>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</si>
  <si>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</si>
  <si>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</si>
  <si>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</si>
  <si>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</si>
  <si>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</si>
  <si>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</si>
  <si>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</si>
  <si>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</si>
  <si>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</si>
  <si>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</si>
  <si>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</si>
  <si>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</si>
  <si>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</si>
  <si>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</si>
  <si>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</si>
  <si>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</si>
  <si>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</si>
  <si>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</si>
  <si>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</si>
  <si>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</si>
  <si>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</si>
  <si>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</si>
  <si>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</si>
  <si>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</si>
  <si>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</si>
  <si>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</si>
  <si>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</si>
  <si>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</si>
  <si>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</si>
  <si>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</si>
  <si>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</si>
  <si>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</si>
  <si>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</si>
  <si>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</si>
  <si>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</si>
  <si>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</si>
  <si>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</si>
  <si>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</si>
  <si>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</si>
  <si>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</si>
  <si>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</si>
  <si>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</si>
  <si>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</si>
  <si>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</si>
  <si>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</si>
  <si>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</si>
  <si>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</si>
  <si>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</si>
  <si>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</si>
  <si>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</si>
  <si>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</si>
  <si>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</si>
  <si>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</si>
  <si>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</si>
  <si>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</si>
  <si>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</si>
  <si>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</si>
  <si>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</si>
  <si>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</si>
  <si>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</si>
  <si>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</si>
  <si>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</si>
  <si>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</si>
  <si>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</si>
  <si>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</si>
  <si>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</si>
  <si>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</si>
  <si>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</si>
  <si>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</si>
  <si>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</si>
  <si>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</si>
  <si>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</si>
  <si>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</si>
  <si>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</si>
  <si>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</si>
  <si>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</si>
  <si>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</si>
  <si>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</si>
  <si>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</si>
  <si>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</si>
  <si>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</si>
  <si>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</si>
  <si>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</si>
  <si>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</si>
  <si>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</si>
  <si>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</si>
  <si>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</si>
  <si>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</si>
  <si>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</si>
  <si>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</si>
  <si>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</si>
  <si>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</si>
  <si>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</si>
  <si>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</si>
  <si>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</si>
  <si>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</si>
  <si>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</si>
  <si>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</si>
  <si>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</si>
  <si>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</si>
  <si>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</si>
  <si>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</si>
  <si>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</si>
  <si>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</si>
  <si>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</si>
  <si>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</si>
  <si>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</si>
  <si>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</si>
  <si>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</si>
  <si>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</si>
  <si>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</si>
  <si>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</si>
  <si>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</si>
  <si>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</si>
  <si>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</si>
  <si>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</si>
  <si>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</si>
  <si>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</si>
  <si>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</si>
  <si>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</si>
  <si>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</si>
  <si>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</si>
  <si>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</si>
  <si>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</si>
  <si>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</si>
  <si>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</si>
  <si>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</si>
  <si>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</si>
  <si>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</si>
  <si>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</si>
  <si>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</si>
  <si>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</si>
  <si>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</si>
  <si>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</si>
  <si>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</si>
  <si>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</si>
  <si>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</si>
  <si>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</si>
  <si>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</si>
  <si>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</si>
  <si>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</si>
  <si>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</si>
  <si>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</si>
  <si>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</si>
  <si>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</si>
  <si>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</si>
  <si>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</si>
  <si>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</si>
  <si>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</si>
  <si>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</si>
  <si>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</si>
  <si>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</si>
  <si>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</si>
  <si>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</si>
  <si>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</si>
  <si>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</si>
  <si>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</si>
  <si>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</si>
  <si>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</si>
  <si>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</si>
  <si>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</si>
  <si>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</si>
  <si>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</si>
  <si>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</si>
  <si>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</si>
  <si>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</si>
  <si>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</si>
  <si>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</si>
  <si>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</si>
  <si>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</si>
  <si>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</si>
  <si>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</si>
  <si>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</si>
  <si>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</si>
  <si>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</si>
  <si>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</si>
  <si>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</si>
  <si>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</si>
  <si>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</si>
  <si>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</si>
  <si>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</si>
  <si>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</si>
  <si>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</si>
  <si>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</si>
  <si>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</si>
  <si>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</si>
  <si>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</si>
  <si>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</si>
  <si>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</si>
  <si>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</si>
  <si>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</si>
  <si>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</si>
  <si>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</si>
  <si>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</si>
  <si>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</si>
  <si>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</si>
  <si>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</si>
  <si>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</si>
  <si>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</si>
  <si>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</si>
  <si>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</si>
  <si>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</si>
  <si>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</si>
  <si>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</si>
  <si>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</si>
  <si>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</si>
  <si>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</si>
  <si>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</si>
  <si>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</si>
  <si>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</si>
  <si>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</si>
  <si>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</si>
  <si>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</si>
  <si>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</si>
  <si>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</si>
  <si>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</si>
  <si>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</si>
  <si>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</si>
  <si>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</si>
  <si>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</si>
  <si>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</si>
  <si>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</si>
  <si>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</si>
  <si>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</si>
  <si>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</si>
  <si>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</si>
  <si>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</si>
  <si>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</si>
  <si>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</si>
  <si>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</si>
  <si>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</si>
  <si>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</si>
  <si>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</si>
  <si>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</si>
  <si>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</si>
  <si>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</si>
  <si>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</si>
  <si>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</si>
  <si>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</si>
  <si>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</si>
  <si>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</si>
  <si>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</si>
  <si>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</si>
  <si>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</si>
  <si>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</si>
  <si>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</si>
  <si>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</si>
  <si>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</si>
  <si>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</si>
  <si>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</si>
  <si>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</si>
  <si>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</si>
  <si>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</si>
  <si>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</si>
  <si>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</si>
  <si>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</si>
  <si>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</si>
  <si>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</si>
  <si>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</si>
  <si>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</si>
  <si>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</si>
  <si>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</si>
  <si>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</si>
  <si>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</si>
  <si>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</si>
  <si>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</si>
  <si>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</si>
  <si>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</si>
  <si>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</si>
  <si>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</si>
  <si>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</si>
  <si>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</si>
  <si>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</si>
  <si>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</si>
  <si>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</si>
  <si>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</si>
  <si>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</si>
  <si>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</si>
  <si>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</si>
  <si>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</si>
  <si>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</si>
  <si>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</si>
  <si>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</si>
  <si>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</si>
  <si>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</si>
  <si>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</si>
  <si>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</si>
  <si>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</si>
  <si>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</si>
  <si>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</si>
  <si>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</si>
  <si>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</si>
  <si>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</si>
  <si>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</si>
  <si>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</si>
  <si>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</si>
  <si>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</si>
  <si>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</si>
  <si>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</si>
  <si>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</si>
  <si>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</si>
  <si>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</si>
  <si>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</si>
  <si>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</si>
  <si>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</si>
  <si>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</si>
  <si>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</si>
  <si>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</si>
  <si>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</si>
  <si>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</si>
  <si>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</si>
  <si>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</si>
  <si>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</si>
  <si>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</si>
  <si>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</si>
  <si>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</si>
  <si>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</si>
  <si>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</si>
  <si>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</si>
  <si>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</si>
  <si>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</si>
  <si>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</si>
  <si>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</si>
  <si>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</si>
  <si>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</si>
  <si>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</si>
  <si>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</si>
  <si>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</si>
  <si>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</si>
  <si>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</si>
  <si>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</si>
  <si>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</si>
  <si>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</si>
  <si>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</si>
  <si>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</si>
  <si>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</si>
  <si>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</si>
  <si>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</si>
  <si>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</si>
  <si>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</si>
  <si>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</si>
  <si>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</si>
  <si>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</si>
  <si>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</si>
  <si>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</si>
  <si>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</si>
  <si>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</si>
  <si>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</si>
  <si>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</si>
  <si>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</si>
  <si>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</si>
  <si>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</si>
  <si>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</si>
  <si>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</si>
  <si>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</si>
  <si>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</si>
  <si>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</si>
  <si>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</si>
  <si>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</si>
  <si>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</si>
  <si>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</si>
  <si>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</si>
  <si>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</si>
  <si>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</si>
  <si>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</si>
  <si>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</si>
  <si>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</si>
  <si>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</si>
  <si>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</si>
  <si>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</si>
  <si>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</si>
  <si>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</si>
  <si>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</si>
  <si>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</si>
  <si>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</si>
  <si>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</si>
  <si>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</si>
  <si>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</si>
  <si>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</si>
  <si>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</si>
  <si>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</si>
  <si>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</si>
  <si>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</si>
  <si>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</si>
  <si>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</si>
  <si>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</si>
  <si>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</si>
  <si>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</si>
  <si>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</si>
  <si>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</si>
  <si>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</si>
  <si>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</si>
  <si>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</si>
  <si>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</si>
  <si>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</si>
  <si>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</si>
  <si>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</si>
  <si>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</si>
  <si>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</si>
  <si>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</si>
  <si>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</si>
  <si>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</si>
  <si>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</si>
  <si>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</si>
  <si>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</si>
  <si>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</si>
  <si>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</si>
  <si>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</si>
  <si>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</si>
  <si>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</si>
  <si>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</si>
  <si>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</si>
  <si>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</si>
  <si>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</si>
  <si>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</si>
  <si>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</si>
  <si>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</si>
  <si>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</si>
  <si>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</si>
  <si>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</si>
  <si>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</si>
  <si>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</si>
  <si>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</si>
  <si>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</si>
  <si>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</si>
  <si>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</si>
  <si>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</si>
  <si>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</si>
  <si>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</si>
  <si>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</si>
  <si>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</si>
  <si>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</si>
  <si>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</si>
  <si>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</si>
  <si>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</si>
  <si>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</si>
  <si>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</si>
  <si>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</si>
  <si>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</si>
  <si>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</si>
  <si>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</si>
  <si>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</si>
  <si>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</si>
  <si>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</si>
  <si>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</si>
  <si>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</si>
  <si>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</si>
  <si>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</si>
  <si>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</si>
  <si>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</si>
  <si>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</si>
  <si>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</si>
  <si>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</si>
  <si>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</si>
  <si>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</si>
  <si>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</si>
  <si>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</si>
  <si>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</si>
  <si>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</si>
  <si>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</si>
  <si>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</si>
  <si>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</si>
  <si>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</si>
  <si>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</si>
  <si>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</si>
  <si>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</si>
  <si>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</si>
  <si>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</si>
  <si>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</si>
  <si>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</si>
  <si>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</si>
  <si>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</si>
  <si>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</si>
  <si>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</si>
  <si>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</si>
  <si>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</si>
  <si>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</si>
  <si>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</si>
  <si>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</si>
  <si>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</si>
  <si>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</si>
  <si>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</si>
  <si>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</si>
  <si>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</si>
  <si>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</si>
  <si>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</si>
  <si>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</si>
  <si>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</si>
  <si>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</si>
  <si>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</si>
  <si>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</si>
  <si>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</si>
  <si>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</si>
  <si>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</si>
  <si>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</si>
  <si>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</si>
  <si>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</si>
  <si>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</si>
  <si>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</si>
  <si>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</si>
  <si>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</si>
  <si>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</si>
  <si>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</si>
  <si>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</si>
  <si>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</si>
  <si>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</si>
  <si>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</si>
  <si>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</si>
  <si>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</si>
  <si>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</si>
  <si>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</si>
  <si>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</si>
  <si>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</si>
  <si>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</si>
  <si>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</si>
  <si>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</si>
  <si>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</si>
  <si>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</si>
  <si>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</si>
  <si>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</si>
  <si>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</si>
  <si>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</si>
  <si>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</si>
  <si>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</si>
  <si>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</si>
  <si>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</si>
  <si>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</si>
  <si>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</si>
  <si>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</si>
  <si>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</si>
  <si>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</si>
  <si>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</si>
  <si>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</si>
  <si>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</si>
  <si>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</si>
  <si>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</si>
  <si>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</si>
  <si>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</si>
  <si>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</si>
  <si>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</si>
  <si>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</si>
  <si>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</si>
  <si>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</si>
  <si>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</si>
  <si>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</si>
  <si>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</si>
  <si>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</si>
  <si>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</si>
  <si>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</si>
  <si>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</si>
  <si>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</si>
  <si>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</si>
  <si>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</si>
  <si>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</si>
  <si>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</si>
  <si>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</si>
  <si>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</si>
  <si>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</si>
  <si>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</si>
  <si>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</si>
  <si>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</si>
  <si>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</si>
  <si>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</si>
  <si>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</si>
  <si>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</si>
  <si>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</si>
  <si>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</si>
  <si>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</si>
  <si>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</si>
  <si>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</si>
  <si>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</si>
  <si>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</si>
  <si>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</si>
  <si>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</si>
  <si>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</si>
  <si>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</si>
  <si>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</si>
  <si>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</si>
  <si>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</si>
  <si>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</si>
  <si>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</si>
  <si>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</si>
  <si>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</si>
  <si>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</si>
  <si>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</si>
  <si>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</si>
  <si>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</si>
  <si>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</si>
  <si>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</si>
  <si>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</si>
  <si>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</si>
  <si>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</si>
  <si>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</si>
  <si>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</si>
  <si>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</si>
  <si>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</si>
  <si>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</si>
  <si>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</si>
  <si>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</si>
  <si>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</si>
  <si>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</si>
  <si>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</si>
  <si>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</si>
  <si>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</si>
  <si>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</si>
  <si>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</si>
  <si>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</si>
  <si>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</si>
  <si>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</si>
  <si>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</si>
  <si>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</si>
  <si>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</si>
  <si>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</si>
  <si>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</si>
  <si>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</si>
  <si>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</si>
  <si>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</si>
  <si>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</si>
  <si>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</si>
  <si>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</si>
  <si>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</si>
  <si>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</si>
  <si>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</si>
  <si>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</si>
  <si>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</si>
  <si>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</si>
  <si>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</si>
  <si>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</si>
  <si>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</si>
  <si>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</si>
  <si>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</si>
  <si>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</si>
  <si>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</si>
  <si>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</si>
  <si>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</si>
  <si>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</si>
  <si>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</si>
  <si>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</si>
  <si>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</si>
  <si>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</si>
  <si>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</si>
  <si>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</si>
  <si>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</si>
  <si>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</si>
  <si>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</si>
  <si>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</si>
  <si>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</si>
  <si>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</si>
  <si>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</si>
  <si>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</si>
  <si>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</si>
  <si>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</si>
  <si>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</si>
  <si>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</si>
  <si>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</si>
  <si>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</si>
  <si>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</si>
  <si>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</si>
  <si>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</si>
  <si>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</si>
  <si>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</si>
  <si>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</si>
  <si>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</si>
  <si>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</si>
  <si>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</si>
  <si>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</si>
  <si>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</si>
  <si>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</si>
  <si>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</si>
  <si>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</si>
  <si>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</si>
  <si>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</si>
  <si>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</si>
  <si>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</si>
  <si>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</si>
  <si>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</si>
  <si>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</si>
  <si>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</si>
  <si>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</si>
  <si>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</si>
  <si>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</si>
  <si>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</si>
  <si>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</si>
  <si>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</si>
  <si>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</si>
  <si>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</si>
  <si>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</si>
  <si>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</si>
  <si>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</si>
  <si>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</si>
  <si>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</si>
  <si>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</si>
  <si>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</si>
  <si>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</si>
  <si>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</si>
  <si>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</si>
  <si>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</si>
  <si>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</si>
  <si>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</si>
  <si>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</si>
  <si>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</si>
  <si>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</si>
  <si>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</si>
  <si>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</si>
  <si>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</si>
  <si>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</si>
  <si>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</si>
  <si>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</si>
  <si>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</si>
  <si>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</si>
  <si>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</si>
  <si>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</si>
  <si>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</si>
  <si>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</si>
  <si>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</si>
  <si>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</si>
  <si>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</si>
  <si>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</si>
  <si>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</si>
  <si>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</si>
  <si>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</si>
  <si>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</si>
  <si>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</si>
  <si>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</si>
  <si>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</si>
  <si>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</si>
  <si>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</si>
  <si>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</si>
  <si>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</si>
  <si>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</si>
  <si>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</si>
  <si>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</si>
  <si>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</si>
  <si>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</si>
  <si>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</si>
  <si>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</si>
  <si>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</si>
  <si>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</si>
  <si>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</si>
  <si>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</si>
  <si>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</si>
  <si>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</si>
  <si>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</si>
  <si>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</si>
  <si>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</si>
  <si>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</si>
  <si>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</si>
  <si>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</si>
  <si>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</si>
  <si>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</si>
  <si>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</si>
  <si>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</si>
  <si>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</si>
  <si>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</si>
  <si>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</si>
  <si>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</si>
  <si>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</si>
  <si>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</si>
  <si>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</si>
  <si>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</si>
  <si>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</si>
  <si>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</si>
  <si>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</si>
  <si>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</si>
  <si>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</si>
  <si>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</si>
  <si>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</si>
  <si>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</si>
  <si>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</si>
  <si>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</si>
  <si>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</si>
  <si>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</si>
  <si>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</si>
  <si>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</si>
  <si>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</si>
  <si>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</si>
  <si>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</si>
  <si>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</si>
  <si>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</si>
  <si>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</si>
  <si>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</si>
  <si>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</si>
  <si>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</si>
  <si>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</si>
  <si>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</si>
  <si>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</si>
  <si>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</si>
  <si>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</si>
  <si>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</si>
  <si>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</si>
  <si>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</si>
  <si>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</si>
  <si>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</si>
  <si>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</si>
  <si>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</si>
  <si>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</si>
  <si>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</si>
  <si>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</si>
  <si>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</si>
  <si>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</si>
  <si>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</si>
  <si>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</si>
  <si>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</si>
  <si>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</si>
  <si>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</si>
  <si>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</si>
  <si>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</si>
  <si>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</si>
  <si>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</si>
  <si>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</si>
  <si>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</si>
  <si>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</si>
  <si>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</si>
  <si>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</si>
  <si>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</si>
  <si>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</si>
  <si>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</si>
  <si>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</si>
  <si>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</si>
  <si>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</si>
  <si>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</si>
  <si>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</si>
  <si>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</si>
  <si>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</si>
  <si>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</si>
  <si>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</si>
  <si>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</si>
  <si>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</si>
  <si>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</si>
  <si>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</si>
  <si>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</si>
  <si>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</si>
  <si>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</si>
  <si>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</si>
  <si>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</si>
  <si>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</si>
  <si>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</si>
  <si>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</si>
  <si>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</si>
  <si>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</si>
  <si>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</si>
  <si>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</si>
  <si>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</si>
  <si>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</si>
  <si>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</si>
  <si>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</si>
  <si>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</si>
  <si>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</si>
  <si>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</si>
  <si>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</si>
  <si>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</si>
  <si>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</si>
  <si>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</si>
  <si>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</si>
  <si>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</si>
  <si>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</si>
  <si>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</si>
  <si>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</si>
  <si>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</si>
  <si>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</si>
  <si>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</si>
  <si>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</si>
  <si>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</si>
  <si>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</si>
  <si>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</si>
  <si>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</si>
  <si>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</si>
  <si>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</si>
  <si>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</si>
  <si>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</si>
  <si>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</si>
  <si>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</si>
  <si>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</si>
  <si>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</si>
  <si>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</si>
  <si>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</si>
  <si>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</si>
  <si>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</si>
  <si>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</si>
  <si>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</si>
  <si>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</si>
  <si>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</si>
  <si>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</si>
  <si>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</si>
  <si>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</si>
  <si>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</si>
  <si>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</si>
  <si>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</si>
  <si>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</si>
  <si>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</si>
  <si>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</si>
  <si>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</si>
  <si>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</si>
  <si>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</si>
  <si>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</si>
  <si>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</si>
  <si>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</si>
  <si>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</si>
  <si>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</si>
  <si>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</si>
  <si>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</si>
  <si>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</si>
  <si>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</si>
  <si>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</si>
  <si>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</si>
  <si>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</si>
  <si>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</si>
  <si>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</si>
  <si>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</si>
  <si>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</si>
  <si>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</si>
  <si>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</si>
  <si>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</si>
  <si>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</si>
  <si>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</si>
  <si>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</si>
  <si>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</si>
  <si>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</si>
  <si>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</si>
  <si>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</si>
  <si>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</si>
  <si>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</si>
  <si>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</si>
  <si>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</si>
  <si>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</si>
  <si>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</si>
  <si>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</si>
  <si>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</si>
  <si>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</si>
  <si>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</si>
  <si>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</si>
  <si>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</si>
  <si>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</si>
  <si>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</si>
  <si>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</si>
  <si>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</si>
  <si>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</si>
  <si>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</si>
  <si>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</si>
  <si>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</si>
  <si>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</si>
  <si>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</si>
  <si>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</si>
  <si>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</si>
  <si>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</si>
  <si>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</si>
  <si>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</si>
  <si>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</si>
  <si>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</si>
  <si>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</si>
  <si>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</si>
  <si>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</si>
  <si>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</si>
  <si>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</si>
  <si>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</si>
  <si>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</si>
  <si>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</si>
  <si>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</si>
  <si>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</si>
  <si>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</si>
  <si>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</si>
  <si>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</si>
  <si>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</si>
  <si>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</si>
  <si>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</si>
  <si>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</si>
  <si>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</si>
  <si>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</si>
  <si>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</si>
  <si>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</si>
  <si>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</si>
  <si>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</si>
  <si>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</si>
  <si>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</si>
  <si>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</si>
  <si>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</si>
  <si>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</si>
  <si>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</si>
  <si>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</si>
  <si>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</si>
  <si>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</si>
  <si>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</si>
  <si>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</si>
  <si>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</si>
  <si>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</si>
  <si>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</si>
  <si>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</si>
  <si>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</si>
  <si>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</si>
  <si>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</si>
  <si>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</si>
  <si>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</si>
  <si>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</si>
  <si>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</si>
  <si>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</si>
  <si>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</si>
  <si>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</si>
  <si>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</si>
  <si>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</si>
  <si>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</si>
  <si>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</si>
  <si>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</si>
  <si>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</si>
  <si>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</si>
  <si>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</si>
  <si>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</si>
  <si>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</si>
  <si>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</si>
  <si>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</si>
  <si>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</si>
  <si>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</si>
  <si>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</si>
  <si>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</si>
  <si>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</si>
  <si>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</si>
  <si>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</si>
  <si>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</si>
  <si>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</si>
  <si>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</si>
  <si>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</si>
  <si>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</si>
  <si>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</si>
  <si>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</si>
  <si>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</si>
  <si>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</si>
  <si>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</si>
  <si>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</si>
  <si>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</si>
  <si>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</si>
  <si>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</si>
  <si>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</si>
  <si>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</si>
  <si>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</si>
  <si>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</si>
  <si>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</si>
  <si>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</si>
  <si>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</si>
  <si>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</si>
  <si>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</si>
  <si>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</si>
  <si>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</si>
  <si>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</si>
  <si>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</si>
  <si>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</si>
  <si>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</si>
  <si>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</si>
  <si>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</si>
  <si>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</si>
  <si>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</si>
  <si>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</si>
  <si>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</si>
  <si>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</si>
  <si>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</si>
  <si>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</si>
  <si>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</si>
  <si>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</si>
  <si>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</si>
  <si>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</si>
  <si>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</si>
  <si>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</si>
  <si>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</si>
  <si>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</si>
  <si>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</si>
  <si>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</si>
  <si>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</si>
  <si>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</si>
  <si>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</si>
  <si>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</si>
  <si>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</si>
  <si>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</si>
  <si>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</si>
  <si>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</si>
  <si>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</si>
  <si>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</si>
  <si>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</si>
  <si>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</si>
  <si>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</si>
  <si>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</si>
  <si>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</si>
  <si>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</si>
  <si>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</si>
  <si>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</si>
  <si>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</si>
  <si>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</si>
  <si>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</si>
  <si>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</si>
  <si>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</si>
  <si>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</si>
  <si>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</si>
  <si>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</si>
  <si>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</si>
  <si>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</si>
  <si>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</si>
  <si>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</si>
  <si>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</si>
  <si>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</si>
  <si>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</si>
  <si>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</si>
  <si>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</si>
  <si>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</si>
  <si>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</si>
  <si>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</si>
  <si>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</si>
  <si>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</si>
  <si>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</si>
  <si>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</si>
  <si>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</si>
  <si>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</si>
  <si>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</si>
  <si>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</si>
  <si>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</si>
  <si>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</si>
  <si>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</si>
  <si>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</si>
  <si>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</si>
  <si>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</si>
  <si>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</si>
  <si>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</si>
  <si>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</si>
  <si>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</si>
  <si>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</si>
  <si>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</si>
  <si>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</si>
  <si>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</si>
  <si>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</si>
  <si>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</si>
  <si>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</si>
  <si>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</si>
  <si>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</si>
  <si>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</si>
  <si>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</si>
  <si>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</si>
  <si>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</si>
  <si>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</si>
  <si>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</si>
  <si>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</si>
  <si>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</si>
  <si>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</si>
  <si>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</si>
  <si>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</si>
  <si>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</si>
  <si>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</si>
  <si>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</si>
  <si>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</si>
  <si>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</si>
  <si>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</si>
  <si>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</si>
  <si>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</si>
  <si>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</si>
  <si>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</si>
  <si>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</si>
  <si>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</si>
  <si>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</si>
  <si>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</si>
  <si>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</si>
  <si>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</si>
  <si>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</si>
  <si>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</si>
  <si>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</si>
  <si>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</si>
  <si>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</si>
  <si>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</si>
  <si>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</si>
  <si>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</si>
  <si>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</si>
  <si>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</si>
  <si>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</si>
  <si>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</si>
  <si>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</si>
  <si>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</si>
  <si>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</si>
  <si>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</si>
  <si>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</si>
  <si>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</si>
  <si>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</si>
  <si>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</si>
  <si>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</si>
  <si>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</si>
  <si>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</si>
  <si>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</si>
  <si>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</si>
  <si>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</si>
  <si>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</si>
  <si>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</si>
  <si>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</si>
  <si>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</si>
  <si>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</si>
  <si>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</si>
  <si>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</si>
  <si>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</si>
  <si>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</si>
  <si>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</si>
  <si>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</si>
  <si>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</si>
  <si>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</si>
  <si>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</si>
  <si>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</si>
  <si>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</si>
  <si>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</si>
  <si>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</si>
  <si>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</si>
  <si>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</si>
  <si>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</si>
  <si>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</si>
  <si>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</si>
  <si>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</si>
  <si>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</si>
  <si>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</si>
  <si>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</si>
  <si>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</si>
  <si>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</si>
  <si>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</si>
  <si>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</si>
  <si>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</si>
  <si>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</si>
  <si>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</si>
  <si>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</si>
  <si>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</si>
  <si>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</si>
  <si>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</si>
  <si>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</si>
  <si>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</si>
  <si>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</si>
  <si>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</si>
  <si>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</si>
  <si>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</si>
  <si>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</si>
  <si>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</si>
  <si>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</si>
  <si>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</si>
  <si>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</si>
  <si>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</si>
  <si>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</si>
  <si>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</si>
  <si>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</si>
  <si>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</si>
  <si>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</si>
  <si>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</si>
  <si>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</si>
  <si>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</si>
  <si>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</si>
  <si>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</si>
  <si>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</si>
  <si>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</si>
  <si>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</si>
  <si>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</si>
  <si>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</si>
  <si>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</si>
  <si>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</si>
  <si>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</si>
  <si>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</si>
  <si>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</si>
  <si>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</si>
  <si>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</si>
  <si>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</si>
  <si>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</si>
  <si>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</si>
  <si>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</si>
  <si>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</si>
  <si>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</si>
  <si>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</si>
  <si>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</si>
  <si>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</si>
  <si>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</si>
  <si>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</si>
  <si>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</si>
  <si>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</si>
  <si>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</si>
  <si>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</si>
  <si>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</si>
  <si>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</si>
  <si>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</si>
  <si>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</si>
  <si>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</si>
  <si>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</si>
  <si>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</si>
  <si>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</si>
  <si>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</si>
  <si>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</si>
  <si>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</si>
  <si>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</si>
  <si>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</si>
  <si>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</si>
  <si>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</si>
  <si>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</si>
  <si>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</si>
  <si>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</si>
  <si>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</si>
  <si>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</si>
  <si>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</si>
  <si>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</si>
  <si>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</si>
  <si>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</si>
  <si>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</si>
  <si>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</si>
  <si>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</si>
  <si>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</si>
  <si>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</si>
  <si>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</si>
  <si>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</si>
  <si>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</si>
  <si>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</si>
  <si>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</si>
  <si>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</si>
  <si>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</si>
  <si>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</si>
  <si>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</si>
  <si>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</si>
  <si>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</si>
  <si>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</si>
  <si>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</si>
  <si>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</si>
  <si>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</si>
  <si>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</si>
  <si>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</si>
  <si>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</si>
  <si>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</si>
  <si>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</si>
  <si>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</si>
  <si>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</si>
  <si>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</si>
  <si>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</si>
  <si>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</si>
  <si>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</si>
  <si>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</si>
  <si>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</si>
  <si>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</si>
  <si>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</si>
  <si>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</si>
  <si>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</si>
  <si>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</si>
  <si>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</si>
  <si>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</si>
  <si>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</si>
  <si>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</si>
  <si>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</si>
  <si>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</si>
  <si>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</si>
  <si>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</si>
  <si>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</si>
  <si>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</si>
  <si>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</si>
  <si>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</si>
  <si>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</si>
  <si>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</si>
  <si>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</si>
  <si>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</si>
  <si>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</si>
  <si>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</si>
  <si>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</si>
  <si>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</si>
  <si>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</si>
  <si>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</si>
  <si>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</si>
  <si>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</si>
  <si>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</si>
  <si>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</si>
  <si>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</si>
  <si>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</si>
  <si>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</si>
  <si>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</si>
  <si>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</si>
  <si>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</si>
  <si>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</si>
  <si>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</si>
  <si>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</si>
  <si>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</si>
  <si>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</si>
  <si>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</si>
  <si>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</si>
  <si>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</si>
  <si>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</si>
  <si>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</si>
  <si>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</si>
  <si>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</si>
  <si>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</si>
  <si>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</si>
  <si>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</si>
  <si>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</si>
  <si>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</si>
  <si>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</si>
  <si>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</si>
  <si>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</si>
  <si>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</si>
  <si>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</si>
  <si>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</si>
  <si>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</si>
  <si>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</si>
  <si>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</si>
  <si>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</si>
  <si>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</si>
  <si>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</si>
  <si>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</si>
  <si>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</si>
  <si>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</si>
  <si>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</si>
  <si>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</si>
  <si>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</si>
  <si>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</si>
  <si>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</si>
  <si>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</si>
  <si>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</si>
  <si>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</si>
  <si>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</si>
  <si>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</si>
  <si>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</si>
  <si>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</si>
  <si>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</si>
  <si>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</si>
  <si>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</si>
  <si>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</si>
  <si>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</si>
  <si>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</si>
  <si>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</si>
  <si>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</si>
  <si>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</si>
  <si>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</si>
  <si>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</si>
  <si>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</si>
  <si>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</si>
  <si>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</si>
  <si>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</si>
  <si>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</si>
  <si>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</si>
  <si>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</si>
  <si>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</si>
  <si>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</si>
  <si>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</si>
  <si>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</si>
  <si>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</si>
  <si>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</si>
  <si>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</si>
  <si>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</si>
  <si>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</si>
  <si>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</si>
  <si>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</si>
  <si>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</si>
  <si>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</si>
  <si>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</si>
  <si>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</si>
  <si>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</si>
  <si>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</si>
  <si>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</si>
  <si>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</si>
  <si>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</si>
  <si>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</si>
  <si>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</si>
  <si>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</si>
  <si>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</si>
  <si>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</si>
  <si>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</si>
  <si>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</si>
  <si>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</si>
  <si>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</si>
  <si>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</si>
  <si>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</si>
  <si>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</si>
  <si>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</si>
  <si>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</si>
  <si>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</si>
  <si>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</si>
  <si>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</si>
  <si>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</si>
  <si>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</si>
  <si>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</si>
  <si>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</si>
  <si>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</si>
  <si>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</si>
  <si>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</si>
  <si>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</si>
  <si>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</si>
  <si>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</si>
  <si>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</si>
  <si>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</si>
  <si>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</si>
  <si>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</si>
  <si>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</si>
  <si>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</si>
  <si>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</si>
  <si>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</si>
  <si>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</si>
  <si>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</si>
  <si>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</si>
  <si>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</si>
  <si>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</si>
  <si>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</si>
  <si>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</si>
  <si>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</si>
  <si>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</si>
  <si>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</si>
  <si>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</si>
  <si>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</si>
  <si>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</si>
  <si>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</si>
  <si>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</si>
  <si>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</si>
  <si>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</si>
  <si>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</si>
  <si>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</si>
  <si>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</si>
  <si>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</si>
  <si>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</si>
  <si>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</si>
  <si>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</si>
  <si>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</si>
  <si>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</si>
  <si>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</si>
  <si>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</si>
  <si>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</si>
  <si>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</si>
  <si>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</si>
  <si>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</si>
  <si>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</si>
  <si>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</si>
  <si>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</si>
  <si>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</si>
  <si>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</si>
  <si>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</si>
  <si>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</si>
  <si>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</si>
  <si>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</si>
  <si>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</si>
  <si>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</si>
  <si>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</si>
  <si>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</si>
  <si>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</si>
  <si>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</si>
  <si>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</si>
  <si>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</si>
  <si>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</si>
  <si>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</si>
  <si>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</si>
  <si>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</si>
  <si>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</si>
  <si>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</si>
  <si>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</si>
  <si>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</si>
  <si>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</si>
  <si>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</si>
  <si>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</si>
  <si>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</si>
  <si>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</si>
  <si>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</si>
  <si>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</si>
  <si>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</si>
  <si>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</si>
  <si>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</si>
  <si>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</si>
  <si>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</si>
  <si>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</si>
  <si>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</si>
  <si>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</si>
  <si>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</si>
  <si>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</si>
  <si>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</si>
  <si>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</si>
  <si>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</si>
  <si>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</si>
  <si>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</si>
  <si>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</si>
  <si>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</si>
  <si>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</si>
  <si>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</si>
  <si>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</si>
  <si>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</si>
  <si>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</si>
  <si>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</si>
  <si>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</si>
  <si>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</si>
  <si>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</si>
  <si>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</si>
  <si>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</si>
  <si>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</si>
  <si>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</si>
  <si>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</si>
  <si>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</si>
  <si>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</si>
  <si>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</si>
  <si>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</si>
  <si>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</si>
  <si>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</si>
  <si>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</si>
  <si>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</si>
  <si>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</si>
  <si>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</si>
  <si>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</si>
  <si>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</si>
  <si>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</si>
  <si>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</si>
  <si>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</si>
  <si>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</si>
  <si>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</si>
  <si>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</si>
  <si>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</si>
  <si>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</si>
  <si>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</si>
  <si>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</si>
  <si>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</si>
  <si>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</si>
  <si>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</si>
  <si>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</si>
  <si>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</si>
  <si>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</si>
  <si>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</si>
  <si>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</si>
  <si>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</si>
  <si>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</si>
  <si>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</si>
  <si>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</si>
  <si>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</si>
  <si>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</si>
  <si>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</si>
  <si>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</si>
  <si>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</si>
  <si>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</si>
  <si>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</si>
  <si>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</si>
  <si>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</si>
  <si>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</si>
  <si>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</si>
  <si>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</si>
  <si>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</si>
  <si>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</si>
  <si>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</si>
  <si>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</si>
  <si>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</si>
  <si>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</si>
  <si>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</si>
  <si>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</si>
  <si>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</si>
  <si>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</si>
  <si>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</si>
  <si>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</si>
  <si>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</si>
  <si>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</si>
  <si>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</si>
  <si>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</si>
  <si>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</si>
  <si>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</si>
  <si>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</si>
  <si>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</si>
  <si>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</si>
  <si>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</si>
  <si>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</si>
  <si>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</si>
  <si>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</si>
  <si>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</si>
  <si>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</si>
  <si>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</si>
  <si>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</si>
  <si>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</si>
  <si>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</si>
  <si>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</si>
  <si>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</si>
  <si>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</si>
  <si>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</si>
  <si>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</si>
  <si>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</si>
  <si>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</si>
  <si>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</si>
  <si>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</si>
  <si>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</si>
  <si>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</si>
  <si>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</si>
  <si>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</si>
  <si>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</si>
  <si>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</si>
  <si>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</si>
  <si>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</si>
  <si>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</si>
  <si>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</si>
  <si>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</si>
  <si>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</si>
  <si>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</si>
  <si>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</si>
  <si>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</si>
  <si>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</si>
  <si>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</si>
  <si>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</si>
  <si>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</si>
  <si>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</si>
  <si>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</si>
  <si>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</si>
  <si>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</si>
  <si>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</si>
  <si>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</si>
  <si>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</si>
  <si>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</si>
  <si>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</si>
  <si>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</si>
  <si>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</si>
  <si>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</si>
  <si>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</si>
  <si>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</si>
  <si>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</si>
  <si>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</si>
  <si>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</si>
  <si>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</si>
  <si>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</si>
  <si>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</si>
  <si>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</si>
  <si>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</si>
  <si>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</si>
  <si>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</si>
  <si>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</si>
  <si>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</si>
  <si>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</si>
  <si>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</si>
  <si>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</si>
  <si>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</si>
  <si>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</si>
  <si>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</si>
  <si>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</si>
  <si>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</si>
  <si>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</si>
  <si>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</si>
  <si>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</si>
  <si>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</si>
  <si>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</si>
  <si>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</si>
  <si>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</si>
  <si>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</si>
  <si>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</si>
  <si>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</si>
  <si>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</si>
  <si>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</si>
  <si>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</si>
  <si>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</si>
  <si>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</si>
  <si>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</si>
  <si>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</si>
  <si>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</si>
  <si>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</si>
  <si>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</si>
  <si>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</si>
  <si>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</si>
  <si>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</si>
  <si>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</si>
  <si>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</si>
  <si>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</si>
  <si>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</si>
  <si>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</si>
  <si>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</si>
  <si>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</si>
  <si>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</si>
  <si>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</si>
  <si>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</si>
  <si>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</si>
  <si>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</si>
  <si>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</si>
  <si>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</si>
  <si>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</si>
  <si>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</si>
  <si>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</si>
  <si>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</si>
  <si>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</si>
  <si>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</si>
  <si>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</si>
  <si>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</si>
  <si>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</si>
  <si>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</si>
  <si>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</si>
  <si>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</si>
  <si>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</si>
  <si>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</si>
  <si>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</si>
  <si>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</si>
  <si>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</si>
  <si>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</si>
  <si>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</si>
  <si>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</si>
  <si>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</si>
  <si>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</si>
  <si>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</si>
  <si>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</si>
  <si>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</si>
  <si>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</si>
  <si>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</si>
  <si>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</si>
  <si>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</si>
  <si>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</si>
  <si>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</si>
  <si>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</si>
  <si>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</si>
  <si>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</si>
  <si>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</si>
  <si>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</si>
  <si>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</si>
  <si>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</si>
  <si>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</si>
  <si>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</si>
  <si>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</si>
  <si>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</si>
  <si>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</si>
  <si>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</si>
  <si>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</si>
  <si>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</si>
  <si>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</si>
  <si>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</si>
  <si>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</si>
  <si>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</si>
  <si>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</si>
  <si>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</si>
  <si>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</si>
  <si>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</si>
  <si>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</si>
  <si>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</si>
  <si>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</si>
  <si>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</si>
  <si>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</si>
  <si>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</si>
  <si>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</si>
  <si>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</si>
  <si>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</si>
  <si>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</si>
  <si>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</si>
  <si>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</si>
  <si>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</si>
  <si>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</si>
  <si>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</si>
  <si>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</si>
  <si>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</si>
  <si>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</si>
  <si>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</si>
  <si>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</si>
  <si>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</si>
  <si>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</si>
  <si>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</si>
  <si>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</si>
  <si>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</si>
  <si>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</si>
  <si>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</si>
  <si>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</si>
  <si>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</si>
  <si>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</si>
  <si>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</si>
  <si>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</si>
  <si>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</si>
  <si>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</si>
  <si>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</si>
  <si>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</si>
  <si>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</si>
  <si>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</si>
  <si>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</si>
  <si>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</si>
  <si>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</si>
  <si>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</si>
  <si>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</si>
  <si>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</si>
  <si>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</si>
  <si>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</si>
  <si>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</si>
  <si>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</si>
  <si>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</si>
  <si>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</si>
  <si>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</si>
  <si>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</si>
  <si>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</si>
  <si>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</si>
  <si>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</si>
  <si>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</si>
  <si>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</si>
  <si>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</si>
  <si>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</si>
  <si>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</si>
  <si>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</si>
  <si>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</si>
  <si>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</si>
  <si>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</si>
  <si>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</si>
  <si>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</si>
  <si>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</si>
  <si>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</si>
  <si>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</si>
  <si>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</si>
  <si>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</si>
  <si>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</si>
  <si>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</si>
  <si>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</si>
  <si>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</si>
  <si>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</si>
  <si>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</si>
  <si>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</si>
  <si>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</si>
  <si>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</si>
  <si>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</si>
  <si>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</si>
  <si>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</si>
  <si>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</si>
  <si>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</si>
  <si>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</si>
  <si>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</si>
  <si>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</si>
  <si>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</si>
  <si>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</si>
  <si>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</si>
  <si>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</si>
  <si>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</si>
  <si>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</si>
  <si>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</si>
  <si>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</si>
  <si>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</si>
  <si>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</si>
  <si>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</si>
  <si>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</si>
  <si>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</si>
  <si>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</si>
  <si>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</si>
  <si>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</si>
  <si>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</si>
  <si>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</si>
  <si>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</si>
  <si>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</si>
  <si>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</si>
  <si>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</si>
  <si>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</si>
  <si>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</si>
  <si>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</si>
  <si>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</si>
  <si>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</si>
  <si>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</si>
  <si>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</si>
  <si>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</si>
  <si>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</si>
  <si>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</si>
  <si>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</si>
  <si>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</si>
  <si>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</si>
  <si>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</si>
  <si>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</si>
  <si>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</si>
  <si>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</si>
  <si>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</si>
  <si>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</si>
  <si>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</si>
  <si>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</si>
  <si>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</si>
  <si>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</si>
  <si>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</si>
  <si>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</si>
  <si>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</si>
  <si>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</si>
  <si>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</si>
  <si>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</si>
  <si>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</si>
  <si>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</si>
  <si>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</si>
  <si>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</si>
  <si>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</si>
  <si>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</si>
  <si>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</si>
  <si>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</si>
  <si>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</si>
  <si>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</si>
  <si>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</si>
  <si>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</si>
  <si>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</si>
  <si>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</si>
  <si>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</si>
  <si>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</si>
  <si>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</si>
  <si>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</si>
  <si>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</si>
  <si>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</si>
  <si>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</si>
  <si>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</si>
  <si>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</si>
  <si>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</si>
  <si>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</si>
  <si>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</si>
  <si>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</si>
  <si>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</si>
  <si>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</si>
  <si>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</si>
  <si>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</si>
  <si>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</si>
  <si>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</si>
  <si>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</si>
  <si>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</si>
  <si>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</si>
  <si>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</si>
  <si>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</si>
  <si>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</si>
  <si>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</si>
  <si>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</si>
  <si>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</si>
  <si>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</si>
  <si>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</si>
  <si>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</si>
  <si>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</si>
  <si>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</si>
  <si>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</si>
  <si>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</si>
  <si>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</si>
  <si>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</si>
  <si>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</si>
  <si>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</si>
  <si>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</si>
  <si>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</si>
  <si>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</si>
  <si>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</si>
  <si>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</si>
  <si>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</si>
  <si>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</si>
  <si>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</si>
  <si>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</si>
  <si>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</si>
  <si>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</si>
  <si>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</si>
  <si>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</si>
  <si>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</si>
  <si>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</si>
  <si>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</si>
  <si>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</si>
  <si>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</si>
  <si>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</si>
  <si>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</si>
  <si>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</si>
  <si>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</si>
  <si>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</si>
  <si>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</si>
  <si>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</si>
  <si>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</si>
  <si>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</si>
  <si>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</si>
  <si>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</si>
  <si>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</si>
  <si>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</si>
  <si>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</si>
  <si>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</si>
  <si>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</si>
  <si>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</si>
  <si>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</si>
  <si>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</si>
  <si>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</si>
  <si>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</si>
  <si>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</si>
  <si>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</si>
  <si>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</si>
  <si>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</si>
  <si>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</si>
  <si>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</si>
  <si>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</si>
  <si>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</si>
  <si>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</si>
  <si>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</si>
  <si>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</si>
  <si>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</si>
  <si>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</si>
  <si>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</si>
  <si>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</si>
  <si>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</si>
  <si>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</si>
  <si>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</si>
  <si>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</si>
  <si>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</si>
  <si>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</si>
  <si>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</si>
  <si>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</si>
  <si>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</si>
  <si>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</si>
  <si>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</si>
  <si>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</si>
  <si>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</si>
  <si>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</si>
  <si>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</si>
  <si>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</si>
  <si>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</si>
  <si>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</si>
  <si>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</si>
  <si>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</si>
  <si>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</si>
  <si>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</si>
  <si>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</si>
  <si>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</si>
  <si>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</si>
  <si>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</si>
  <si>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</si>
  <si>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</si>
  <si>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</si>
  <si>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</si>
  <si>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</si>
  <si>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</si>
  <si>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</si>
  <si>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</si>
  <si>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</si>
  <si>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</si>
  <si>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</si>
  <si>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</si>
  <si>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</si>
  <si>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</si>
  <si>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</si>
  <si>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</si>
  <si>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</si>
  <si>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</si>
  <si>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</si>
  <si>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</si>
  <si>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</si>
  <si>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</si>
  <si>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</si>
  <si>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</si>
  <si>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</si>
  <si>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</si>
  <si>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</si>
  <si>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</si>
  <si>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</si>
  <si>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</si>
  <si>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</si>
  <si>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</si>
  <si>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</si>
  <si>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</si>
  <si>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</si>
  <si>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</si>
  <si>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</si>
  <si>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</si>
  <si>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</si>
  <si>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</si>
  <si>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</si>
  <si>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</si>
  <si>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</si>
  <si>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</si>
  <si>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</si>
  <si>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</si>
  <si>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</si>
  <si>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</si>
  <si>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</si>
  <si>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</si>
  <si>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</si>
  <si>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</si>
  <si>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</si>
  <si>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</si>
  <si>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</si>
  <si>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</si>
  <si>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</si>
  <si>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</si>
  <si>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</si>
  <si>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</si>
  <si>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</si>
  <si>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</si>
  <si>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</si>
  <si>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</si>
  <si>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</si>
  <si>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</si>
  <si>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</si>
  <si>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</si>
  <si>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</si>
  <si>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</si>
  <si>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</si>
  <si>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</si>
  <si>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</si>
  <si>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</si>
  <si>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</si>
  <si>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</si>
  <si>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</si>
  <si>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</si>
  <si>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</si>
  <si>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</si>
  <si>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</si>
  <si>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</si>
  <si>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</si>
  <si>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</si>
  <si>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</si>
  <si>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</si>
  <si>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</si>
  <si>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</si>
  <si>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</si>
  <si>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</si>
  <si>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</si>
  <si>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</si>
  <si>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</si>
  <si>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</si>
  <si>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</si>
  <si>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</si>
  <si>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</si>
  <si>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</si>
  <si>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</si>
  <si>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</si>
  <si>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</si>
  <si>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</si>
  <si>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</si>
  <si>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</si>
  <si>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</si>
  <si>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</si>
  <si>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</si>
  <si>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</si>
  <si>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</si>
  <si>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</si>
  <si>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</si>
  <si>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</si>
  <si>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</si>
  <si>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</si>
  <si>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</si>
  <si>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</si>
  <si>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</si>
  <si>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</si>
  <si>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</si>
  <si>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</si>
  <si>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</si>
  <si>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</si>
  <si>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</si>
  <si>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</si>
  <si>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</si>
  <si>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</si>
  <si>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</si>
  <si>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</si>
  <si>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</si>
  <si>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</si>
  <si>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</si>
  <si>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</si>
  <si>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</si>
  <si>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</si>
  <si>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</si>
  <si>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</si>
  <si>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</si>
  <si>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</si>
  <si>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</si>
  <si>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</si>
  <si>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</si>
  <si>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</si>
  <si>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</si>
  <si>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</si>
  <si>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</si>
  <si>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</si>
  <si>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</si>
  <si>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</si>
  <si>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</si>
  <si>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</si>
  <si>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</si>
  <si>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</si>
  <si>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</si>
  <si>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</si>
  <si>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</si>
  <si>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</si>
  <si>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</si>
  <si>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</si>
  <si>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</si>
  <si>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</si>
  <si>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</si>
  <si>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</si>
  <si>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</si>
  <si>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</si>
  <si>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</si>
  <si>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</si>
  <si>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</si>
  <si>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</si>
  <si>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</si>
  <si>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</si>
  <si>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</si>
  <si>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</si>
  <si>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</si>
  <si>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</si>
  <si>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</si>
  <si>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</si>
  <si>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</si>
  <si>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</si>
  <si>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</si>
  <si>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</si>
  <si>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</si>
  <si>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</si>
  <si>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</si>
  <si>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</si>
  <si>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</si>
  <si>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</si>
  <si>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</si>
  <si>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</si>
  <si>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</si>
  <si>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</si>
  <si>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</si>
  <si>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</si>
  <si>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</si>
  <si>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</si>
  <si>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</si>
  <si>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</si>
  <si>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</si>
  <si>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</si>
  <si>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</si>
  <si>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</si>
  <si>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</si>
  <si>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</si>
  <si>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</si>
  <si>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</si>
  <si>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</si>
  <si>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</si>
  <si>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</si>
  <si>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</si>
  <si>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</si>
  <si>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</si>
  <si>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</si>
  <si>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</si>
  <si>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</si>
  <si>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</si>
  <si>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</si>
  <si>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</si>
  <si>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</si>
  <si>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</si>
  <si>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</si>
  <si>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</si>
  <si>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</si>
  <si>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</si>
  <si>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</si>
  <si>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</si>
  <si>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</si>
  <si>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</si>
  <si>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</si>
  <si>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</si>
  <si>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</si>
  <si>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</si>
  <si>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</si>
  <si>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</si>
  <si>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</si>
  <si>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</si>
  <si>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</si>
  <si>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</si>
  <si>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</si>
  <si>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</si>
  <si>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</si>
  <si>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</si>
  <si>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</si>
  <si>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</si>
  <si>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</si>
  <si>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</si>
  <si>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</si>
  <si>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</si>
  <si>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</si>
  <si>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</si>
  <si>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</si>
  <si>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</si>
  <si>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</si>
  <si>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</si>
  <si>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</si>
  <si>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</si>
  <si>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</si>
  <si>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</si>
  <si>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</si>
  <si>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</si>
  <si>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</si>
  <si>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</si>
  <si>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</si>
  <si>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</si>
  <si>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</si>
  <si>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</si>
  <si>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</si>
  <si>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</si>
  <si>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</si>
  <si>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</si>
  <si>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</si>
  <si>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</si>
  <si>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</si>
  <si>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</si>
  <si>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</si>
  <si>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</si>
  <si>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</si>
  <si>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</si>
  <si>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</si>
  <si>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</si>
  <si>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</si>
  <si>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</si>
  <si>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</si>
  <si>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</si>
  <si>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</si>
  <si>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</si>
  <si>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</si>
  <si>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</si>
  <si>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</si>
  <si>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</si>
  <si>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</si>
  <si>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</si>
  <si>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</si>
  <si>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</si>
  <si>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</si>
  <si>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</si>
  <si>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</si>
  <si>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</si>
  <si>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</si>
  <si>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</si>
  <si>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</si>
  <si>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</si>
  <si>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</si>
  <si>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</si>
  <si>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</si>
  <si>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</si>
  <si>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</si>
  <si>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</si>
  <si>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</si>
  <si>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</si>
  <si>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</si>
  <si>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</si>
  <si>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</si>
  <si>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</si>
  <si>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</si>
  <si>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</si>
  <si>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</si>
  <si>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</si>
  <si>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</si>
  <si>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</si>
  <si>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</si>
  <si>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</si>
  <si>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</si>
  <si>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</si>
  <si>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</si>
  <si>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</si>
  <si>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</si>
  <si>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</si>
  <si>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</si>
  <si>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</si>
  <si>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</si>
  <si>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</si>
  <si>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</si>
  <si>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</si>
  <si>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</si>
  <si>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</si>
  <si>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</si>
  <si>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</si>
  <si>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</si>
  <si>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</si>
  <si>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</si>
  <si>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</si>
  <si>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</si>
  <si>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</si>
  <si>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</si>
  <si>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</si>
  <si>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</si>
  <si>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</si>
  <si>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</si>
  <si>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</si>
  <si>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</si>
  <si>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</si>
  <si>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</si>
  <si>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</si>
  <si>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</si>
  <si>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</si>
  <si>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</si>
  <si>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</si>
  <si>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</si>
  <si>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</si>
  <si>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</si>
  <si>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</si>
  <si>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</si>
  <si>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</si>
  <si>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</si>
  <si>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</si>
  <si>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</si>
  <si>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</si>
  <si>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</si>
  <si>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</si>
  <si>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</si>
  <si>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</si>
  <si>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</si>
  <si>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</si>
  <si>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</si>
  <si>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</si>
  <si>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</si>
  <si>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</si>
  <si>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</si>
  <si>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</si>
  <si>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</si>
  <si>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</si>
  <si>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</si>
  <si>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</si>
  <si>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</si>
  <si>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</si>
  <si>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</si>
  <si>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</si>
  <si>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</si>
  <si>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</si>
  <si>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</si>
  <si>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</si>
  <si>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</si>
  <si>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</si>
  <si>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</si>
  <si>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</si>
  <si>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</si>
  <si>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</si>
  <si>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</si>
  <si>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</si>
  <si>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</si>
  <si>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</si>
  <si>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</si>
  <si>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</si>
  <si>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</si>
  <si>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</si>
  <si>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</si>
  <si>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</si>
  <si>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</si>
  <si>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</si>
  <si>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</si>
  <si>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</si>
  <si>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</si>
  <si>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</si>
  <si>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</si>
  <si>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</si>
  <si>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</si>
  <si>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</si>
  <si>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</si>
  <si>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</si>
  <si>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</si>
  <si>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</si>
  <si>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</si>
  <si>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</si>
  <si>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</si>
  <si>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</si>
  <si>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</si>
  <si>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</si>
  <si>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</si>
  <si>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</si>
  <si>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</si>
  <si>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</si>
  <si>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</si>
  <si>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</si>
  <si>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</si>
  <si>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</si>
  <si>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</si>
  <si>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</si>
  <si>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</si>
  <si>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</si>
  <si>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</si>
  <si>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</si>
  <si>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</si>
  <si>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</si>
  <si>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</si>
  <si>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</si>
  <si>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</si>
  <si>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</si>
  <si>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</si>
  <si>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</si>
  <si>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</si>
  <si>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</si>
  <si>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</si>
  <si>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</si>
  <si>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</si>
  <si>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</si>
  <si>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</si>
  <si>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</si>
  <si>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</si>
  <si>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</si>
  <si>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</si>
  <si>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</si>
  <si>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</si>
  <si>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</si>
  <si>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</si>
  <si>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</si>
  <si>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</si>
  <si>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</si>
  <si>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</si>
  <si>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</si>
  <si>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</si>
  <si>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</si>
  <si>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</si>
  <si>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</si>
  <si>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</si>
  <si>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</si>
  <si>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</si>
  <si>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</si>
  <si>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</si>
  <si>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</si>
  <si>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</si>
  <si>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</si>
  <si>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</si>
  <si>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</si>
  <si>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</si>
  <si>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</si>
  <si>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</si>
  <si>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</si>
  <si>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</si>
  <si>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</si>
  <si>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</si>
  <si>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</si>
  <si>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</si>
  <si>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</si>
  <si>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</si>
  <si>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</si>
  <si>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</si>
  <si>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</si>
  <si>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</si>
  <si>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</si>
  <si>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</si>
  <si>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</si>
  <si>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</si>
  <si>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</si>
  <si>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</si>
  <si>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</si>
  <si>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</si>
  <si>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</si>
  <si>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</si>
  <si>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</si>
  <si>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</si>
  <si>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</si>
  <si>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</si>
  <si>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</si>
  <si>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</si>
  <si>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</si>
  <si>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</si>
  <si>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</si>
  <si>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</si>
  <si>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</si>
  <si>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</si>
  <si>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</si>
  <si>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</si>
  <si>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</si>
  <si>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</si>
  <si>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</si>
  <si>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</si>
  <si>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</si>
  <si>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</si>
  <si>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</si>
  <si>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</si>
  <si>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</si>
  <si>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</si>
  <si>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</si>
  <si>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</si>
  <si>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</si>
  <si>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</si>
  <si>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</si>
  <si>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</si>
  <si>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</si>
  <si>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</si>
  <si>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</si>
  <si>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</si>
  <si>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</si>
  <si>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</si>
  <si>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</si>
  <si>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</si>
  <si>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</si>
  <si>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</si>
  <si>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</si>
  <si>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</si>
  <si>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</si>
  <si>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</si>
  <si>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</si>
  <si>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</si>
  <si>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</si>
  <si>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</si>
  <si>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</si>
  <si>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</si>
  <si>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</si>
  <si>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</si>
  <si>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</si>
  <si>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</si>
  <si>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</si>
  <si>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</si>
  <si>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</si>
  <si>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</si>
  <si>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</si>
  <si>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</si>
  <si>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</si>
  <si>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</si>
  <si>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</si>
  <si>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</si>
  <si>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</si>
  <si>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</si>
  <si>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</si>
  <si>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</si>
  <si>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</si>
  <si>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</si>
  <si>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</si>
  <si>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</si>
  <si>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</si>
  <si>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</si>
  <si>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</si>
  <si>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</si>
  <si>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</si>
  <si>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</si>
  <si>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</si>
  <si>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</si>
  <si>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</si>
  <si>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</si>
  <si>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</si>
  <si>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</si>
  <si>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</si>
  <si>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</si>
  <si>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</si>
  <si>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</si>
  <si>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</si>
  <si>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</si>
  <si>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</si>
  <si>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</si>
  <si>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</si>
  <si>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</si>
  <si>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</si>
  <si>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</si>
  <si>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</si>
  <si>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</si>
  <si>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</si>
  <si>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</si>
  <si>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</si>
  <si>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</si>
  <si>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</si>
  <si>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</si>
  <si>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</si>
  <si>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</si>
  <si>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</si>
  <si>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</si>
  <si>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</si>
  <si>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</si>
  <si>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</si>
  <si>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</si>
  <si>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</si>
  <si>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</si>
  <si>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</si>
  <si>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</si>
  <si>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</si>
  <si>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</si>
  <si>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</si>
  <si>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</si>
  <si>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</si>
  <si>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</si>
  <si>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</si>
  <si>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</si>
  <si>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</si>
  <si>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</si>
  <si>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</si>
  <si>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</si>
  <si>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</si>
  <si>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</si>
  <si>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</si>
  <si>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</si>
  <si>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</si>
  <si>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</si>
  <si>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</si>
  <si>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</si>
  <si>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</si>
  <si>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</si>
  <si>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</si>
  <si>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</si>
  <si>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</si>
  <si>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</si>
  <si>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</si>
  <si>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</si>
  <si>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</si>
  <si>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</si>
  <si>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</si>
  <si>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</si>
  <si>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</si>
  <si>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</si>
  <si>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</si>
  <si>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</si>
  <si>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</si>
  <si>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</si>
  <si>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</si>
  <si>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</si>
  <si>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</si>
  <si>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</si>
  <si>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</si>
  <si>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</si>
  <si>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</si>
  <si>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</si>
  <si>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</si>
  <si>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</si>
  <si>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</si>
  <si>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</si>
  <si>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</si>
  <si>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</si>
  <si>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</si>
  <si>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</si>
  <si>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</si>
  <si>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</si>
  <si>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</si>
  <si>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</si>
  <si>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</si>
  <si>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</si>
  <si>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</si>
  <si>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</si>
  <si>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</si>
  <si>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</si>
  <si>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</si>
  <si>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</si>
  <si>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</si>
  <si>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</si>
  <si>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</si>
  <si>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</si>
  <si>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</si>
  <si>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</si>
  <si>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</si>
  <si>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</si>
  <si>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</si>
  <si>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</si>
  <si>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</si>
  <si>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</si>
  <si>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</si>
  <si>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</si>
  <si>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</si>
  <si>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</si>
  <si>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</si>
  <si>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</si>
  <si>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</si>
  <si>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</si>
  <si>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</si>
  <si>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</si>
  <si>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</si>
  <si>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</si>
  <si>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</si>
  <si>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</si>
  <si>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</si>
  <si>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</si>
  <si>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</si>
  <si>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</si>
  <si>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</si>
  <si>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</si>
  <si>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</si>
  <si>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</si>
  <si>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</si>
  <si>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</si>
  <si>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</si>
  <si>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</si>
  <si>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</si>
  <si>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</si>
  <si>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</si>
  <si>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</si>
  <si>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</si>
  <si>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</si>
  <si>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</si>
  <si>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</si>
  <si>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</si>
  <si>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</si>
  <si>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</si>
  <si>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</si>
  <si>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</si>
  <si>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</si>
  <si>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</si>
  <si>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</si>
  <si>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</si>
  <si>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</si>
  <si>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</si>
  <si>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</si>
  <si>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</si>
  <si>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</si>
  <si>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</si>
  <si>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</si>
  <si>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</si>
  <si>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</si>
  <si>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</si>
  <si>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</si>
  <si>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</si>
  <si>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</si>
  <si>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</si>
  <si>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</si>
  <si>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</si>
  <si>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</si>
  <si>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</si>
  <si>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</si>
  <si>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</si>
  <si>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</si>
  <si>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</si>
  <si>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</si>
  <si>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</si>
  <si>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</si>
  <si>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</si>
  <si>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</si>
  <si>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</si>
  <si>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</si>
  <si>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</si>
  <si>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</si>
  <si>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</si>
  <si>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</si>
  <si>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</si>
  <si>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</si>
  <si>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</si>
  <si>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</si>
  <si>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</si>
  <si>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</si>
  <si>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</si>
  <si>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</si>
  <si>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</si>
  <si>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</si>
  <si>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</si>
  <si>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</si>
  <si>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</si>
  <si>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</si>
  <si>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</si>
  <si>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</si>
  <si>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</si>
  <si>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</si>
  <si>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</si>
  <si>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</si>
  <si>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</si>
  <si>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</si>
  <si>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</si>
  <si>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</si>
  <si>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</si>
  <si>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</si>
  <si>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</si>
  <si>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</si>
  <si>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</si>
  <si>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</si>
  <si>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</si>
  <si>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</si>
  <si>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</si>
  <si>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</si>
  <si>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</si>
  <si>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</si>
  <si>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</si>
  <si>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</si>
  <si>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</si>
  <si>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</si>
  <si>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</si>
  <si>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</si>
  <si>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</si>
  <si>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</si>
  <si>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</si>
  <si>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</si>
  <si>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</si>
  <si>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</si>
  <si>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</si>
  <si>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</si>
  <si>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</si>
  <si>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</si>
  <si>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</si>
  <si>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</si>
  <si>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</si>
  <si>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</si>
  <si>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</si>
  <si>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</si>
  <si>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</si>
  <si>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</si>
  <si>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</si>
  <si>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</si>
  <si>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</si>
  <si>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</si>
  <si>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</si>
  <si>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</si>
  <si>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</si>
  <si>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</si>
  <si>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</si>
  <si>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</si>
  <si>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</si>
  <si>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</si>
  <si>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</si>
  <si>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</si>
  <si>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</si>
  <si>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</si>
  <si>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</si>
  <si>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</si>
  <si>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</si>
  <si>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</si>
  <si>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</si>
  <si>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</si>
  <si>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</si>
  <si>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</si>
  <si>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</si>
  <si>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</si>
  <si>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</si>
  <si>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</si>
  <si>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</si>
  <si>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</si>
  <si>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</si>
  <si>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</si>
  <si>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</si>
  <si>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</si>
  <si>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</si>
  <si>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</si>
  <si>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</si>
  <si>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</si>
  <si>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</si>
  <si>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</si>
  <si>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</si>
  <si>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</si>
  <si>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</si>
  <si>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</si>
  <si>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</si>
  <si>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</si>
  <si>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</si>
  <si>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</si>
  <si>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</si>
  <si>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</si>
  <si>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</si>
  <si>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</si>
  <si>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</si>
  <si>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</si>
  <si>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</si>
  <si>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</si>
  <si>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</si>
  <si>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</si>
  <si>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</si>
  <si>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</si>
  <si>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</si>
  <si>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</si>
  <si>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</si>
  <si>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</si>
  <si>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</si>
  <si>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</si>
  <si>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</si>
  <si>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</si>
  <si>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</si>
  <si>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</si>
  <si>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</si>
  <si>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</si>
  <si>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</si>
  <si>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</si>
  <si>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</si>
  <si>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</si>
  <si>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</si>
  <si>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</si>
  <si>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</si>
  <si>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</si>
  <si>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</si>
  <si>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</si>
  <si>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</si>
  <si>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</si>
  <si>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</si>
  <si>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</si>
  <si>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</si>
  <si>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</si>
  <si>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</si>
  <si>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</si>
  <si>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</si>
  <si>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</si>
  <si>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</si>
  <si>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</si>
  <si>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</si>
  <si>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</si>
  <si>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</si>
  <si>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</si>
  <si>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</si>
  <si>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</si>
  <si>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</si>
  <si>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</si>
  <si>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</si>
  <si>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</si>
  <si>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</si>
  <si>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</si>
  <si>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</si>
  <si>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</si>
  <si>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</si>
  <si>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</si>
  <si>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</si>
  <si>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</si>
  <si>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</si>
  <si>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</si>
  <si>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</si>
  <si>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</si>
  <si>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</si>
  <si>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</si>
  <si>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</si>
  <si>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</si>
  <si>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</si>
  <si>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</si>
  <si>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</si>
  <si>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</si>
  <si>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</si>
  <si>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</si>
  <si>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</si>
  <si>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</si>
  <si>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</si>
  <si>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</si>
  <si>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</si>
  <si>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</si>
  <si>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</si>
  <si>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</si>
  <si>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</si>
  <si>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</si>
  <si>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</si>
  <si>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</si>
  <si>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</si>
  <si>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</si>
  <si>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</si>
  <si>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</si>
  <si>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</si>
  <si>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</si>
  <si>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</si>
  <si>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</si>
  <si>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</si>
  <si>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</si>
  <si>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</si>
  <si>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</si>
  <si>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</si>
  <si>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</si>
  <si>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</si>
  <si>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</si>
  <si>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</si>
  <si>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</si>
  <si>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</si>
  <si>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</si>
  <si>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</si>
  <si>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</si>
  <si>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</si>
  <si>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</si>
  <si>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</si>
  <si>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</si>
  <si>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</si>
  <si>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</si>
  <si>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</si>
  <si>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</si>
  <si>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</si>
  <si>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</si>
  <si>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</si>
  <si>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</si>
  <si>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</si>
  <si>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</si>
  <si>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</si>
  <si>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</si>
  <si>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</si>
  <si>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</si>
  <si>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</si>
  <si>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</si>
  <si>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</si>
  <si>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</si>
  <si>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</si>
  <si>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</si>
  <si>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</si>
  <si>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</si>
  <si>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</si>
  <si>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</si>
  <si>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</si>
  <si>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</si>
  <si>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</si>
  <si>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</si>
  <si>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</si>
  <si>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</si>
  <si>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</si>
  <si>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</si>
  <si>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</si>
  <si>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</si>
  <si>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</si>
  <si>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</si>
  <si>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</si>
  <si>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</si>
  <si>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</si>
  <si>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</si>
  <si>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</si>
  <si>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</si>
  <si>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</si>
  <si>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</si>
  <si>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</si>
  <si>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</si>
  <si>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</si>
  <si>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</si>
  <si>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</si>
  <si>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</si>
  <si>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</si>
  <si>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</si>
  <si>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</si>
  <si>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</si>
  <si>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</si>
  <si>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</si>
  <si>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</si>
  <si>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</si>
  <si>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</si>
  <si>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</si>
  <si>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</si>
  <si>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</si>
  <si>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</si>
  <si>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</si>
  <si>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</si>
  <si>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</si>
  <si>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</si>
  <si>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</si>
  <si>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</si>
  <si>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</si>
  <si>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</si>
  <si>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</si>
  <si>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</si>
  <si>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</si>
  <si>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</si>
  <si>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</si>
  <si>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</si>
  <si>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</si>
  <si>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</si>
  <si>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</si>
  <si>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</si>
  <si>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</si>
  <si>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</si>
  <si>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</si>
  <si>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</si>
  <si>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</si>
  <si>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</si>
  <si>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</si>
  <si>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</si>
  <si>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</si>
  <si>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</si>
  <si>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</si>
  <si>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</si>
  <si>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</si>
  <si>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</si>
  <si>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</si>
  <si>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</si>
  <si>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</si>
  <si>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</si>
  <si>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</si>
  <si>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</si>
  <si>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</si>
  <si>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</si>
  <si>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</si>
  <si>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</si>
  <si>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</si>
  <si>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</si>
  <si>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</si>
  <si>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</si>
  <si>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</si>
  <si>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</si>
  <si>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</si>
  <si>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</si>
  <si>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</si>
  <si>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</si>
  <si>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</si>
  <si>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</si>
  <si>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</si>
  <si>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</si>
  <si>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</si>
  <si>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</si>
  <si>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</si>
  <si>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</si>
  <si>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</si>
  <si>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</si>
  <si>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</si>
  <si>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</si>
  <si>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</si>
  <si>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</si>
  <si>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</si>
  <si>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</si>
  <si>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</si>
  <si>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</si>
  <si>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</si>
  <si>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</si>
  <si>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</si>
  <si>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</si>
  <si>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</si>
  <si>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</si>
  <si>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</si>
  <si>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</si>
  <si>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</si>
  <si>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</si>
  <si>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</si>
  <si>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</si>
  <si>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</si>
  <si>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</si>
  <si>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</si>
  <si>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</si>
  <si>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</si>
  <si>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</si>
  <si>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</si>
  <si>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</si>
  <si>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</si>
  <si>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</si>
  <si>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</si>
  <si>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</si>
  <si>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</si>
  <si>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</si>
  <si>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</si>
  <si>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</si>
  <si>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</si>
  <si>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</si>
  <si>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</si>
  <si>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</si>
  <si>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</si>
  <si>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</si>
  <si>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</si>
  <si>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</si>
  <si>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</si>
  <si>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</si>
  <si>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</si>
  <si>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</si>
  <si>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</si>
  <si>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</si>
  <si>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</si>
  <si>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</si>
  <si>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</si>
  <si>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</si>
  <si>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</si>
  <si>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</si>
  <si>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</si>
  <si>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</si>
  <si>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</si>
  <si>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</si>
  <si>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</si>
  <si>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</si>
  <si>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</si>
  <si>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</si>
  <si>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</si>
  <si>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</si>
  <si>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</si>
  <si>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</si>
  <si>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</si>
  <si>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</si>
  <si>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</si>
  <si>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</si>
  <si>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</si>
  <si>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</si>
  <si>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</si>
  <si>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</si>
  <si>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</si>
  <si>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</si>
  <si>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</si>
  <si>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</si>
  <si>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</si>
  <si>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</si>
  <si>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</si>
  <si>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</si>
  <si>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</si>
  <si>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</si>
  <si>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</si>
  <si>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</si>
  <si>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</si>
  <si>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</si>
  <si>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</si>
  <si>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</si>
  <si>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</si>
  <si>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</si>
  <si>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</si>
  <si>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</si>
  <si>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</si>
  <si>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</si>
  <si>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</si>
  <si>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</si>
  <si>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</si>
  <si>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</si>
  <si>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</si>
  <si>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</si>
  <si>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</si>
  <si>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</si>
  <si>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</si>
  <si>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</si>
  <si>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</si>
  <si>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</si>
  <si>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</si>
  <si>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</si>
  <si>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</si>
  <si>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</si>
  <si>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</si>
  <si>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</si>
  <si>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</si>
  <si>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</si>
  <si>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</si>
  <si>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</si>
  <si>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</si>
  <si>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</si>
  <si>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</si>
  <si>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</si>
  <si>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</si>
  <si>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</si>
  <si>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</si>
  <si>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</si>
  <si>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</si>
  <si>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</si>
  <si>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</si>
  <si>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</si>
  <si>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</si>
  <si>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</si>
  <si>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</si>
  <si>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</si>
  <si>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</si>
  <si>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</si>
  <si>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</si>
  <si>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</si>
  <si>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</si>
  <si>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</si>
  <si>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</si>
  <si>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</si>
  <si>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</si>
  <si>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</si>
  <si>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</si>
  <si>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</si>
  <si>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</si>
  <si>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</si>
  <si>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</si>
  <si>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</si>
  <si>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</si>
  <si>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</si>
  <si>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</si>
  <si>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</si>
  <si>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</si>
  <si>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</si>
  <si>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</si>
  <si>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</si>
  <si>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</si>
  <si>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</si>
  <si>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</si>
  <si>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</si>
  <si>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</si>
  <si>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</si>
  <si>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</si>
  <si>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</si>
  <si>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</si>
  <si>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</si>
  <si>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</si>
  <si>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</si>
  <si>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</si>
  <si>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</si>
  <si>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</si>
  <si>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</si>
  <si>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</si>
  <si>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</si>
  <si>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</si>
  <si>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</si>
  <si>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</si>
  <si>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</si>
  <si>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</si>
  <si>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</si>
  <si>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</si>
  <si>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</si>
  <si>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</si>
  <si>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</si>
  <si>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</si>
  <si>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</si>
  <si>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</si>
  <si>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</si>
  <si>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</si>
  <si>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</si>
  <si>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</si>
  <si>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</si>
  <si>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</si>
  <si>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</si>
  <si>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</si>
  <si>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</si>
  <si>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</si>
  <si>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</si>
  <si>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</si>
  <si>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</si>
  <si>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</si>
  <si>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</si>
  <si>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</si>
  <si>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</si>
  <si>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</si>
  <si>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</si>
  <si>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</si>
  <si>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</si>
  <si>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</si>
  <si>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</si>
  <si>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</si>
  <si>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</si>
  <si>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</si>
  <si>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</si>
  <si>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</si>
  <si>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</si>
  <si>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</si>
  <si>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</si>
  <si>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</si>
  <si>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</si>
  <si>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</si>
  <si>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</si>
  <si>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</si>
  <si>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</si>
  <si>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</si>
  <si>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</si>
  <si>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</si>
  <si>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</si>
  <si>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</si>
  <si>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</si>
  <si>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</si>
  <si>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</si>
  <si>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</si>
  <si>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</si>
  <si>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</si>
  <si>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</si>
  <si>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</si>
  <si>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</si>
  <si>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</si>
  <si>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</si>
  <si>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</si>
  <si>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</si>
  <si>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</si>
  <si>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</si>
  <si>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</si>
  <si>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</si>
  <si>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</si>
  <si>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</si>
  <si>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</si>
  <si>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</si>
  <si>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</si>
  <si>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</si>
  <si>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</si>
  <si>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</si>
  <si>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</si>
  <si>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</si>
  <si>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</si>
  <si>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</si>
  <si>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</si>
  <si>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</si>
  <si>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</si>
  <si>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</si>
  <si>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</si>
  <si>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</si>
  <si>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</si>
  <si>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</si>
  <si>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</si>
  <si>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</si>
  <si>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</si>
  <si>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</si>
  <si>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</si>
  <si>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</si>
  <si>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</si>
  <si>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</si>
  <si>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</si>
  <si>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</si>
  <si>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</si>
  <si>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</si>
  <si>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</si>
  <si>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</si>
  <si>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</si>
  <si>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</si>
  <si>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</si>
  <si>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</si>
  <si>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</si>
  <si>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</si>
  <si>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</si>
  <si>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</si>
  <si>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</si>
  <si>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</si>
  <si>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</si>
  <si>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</si>
  <si>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</si>
  <si>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</si>
  <si>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</si>
  <si>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</si>
  <si>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</si>
  <si>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</si>
  <si>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</si>
  <si>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</si>
  <si>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</si>
  <si>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</si>
  <si>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</si>
  <si>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</si>
  <si>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</si>
  <si>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</si>
  <si>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</si>
  <si>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</si>
  <si>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</si>
  <si>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</si>
  <si>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</si>
  <si>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</si>
  <si>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</si>
  <si>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</si>
  <si>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</si>
  <si>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</si>
  <si>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</si>
  <si>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</si>
  <si>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</si>
  <si>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</si>
  <si>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</si>
  <si>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</si>
  <si>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</si>
  <si>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</si>
  <si>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</si>
  <si>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</si>
  <si>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</si>
  <si>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</si>
  <si>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</si>
  <si>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</si>
  <si>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</si>
  <si>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</si>
  <si>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</si>
  <si>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</si>
  <si>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</si>
  <si>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</si>
  <si>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</si>
  <si>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</si>
  <si>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</si>
  <si>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</si>
  <si>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</si>
  <si>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</si>
  <si>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</si>
  <si>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</si>
  <si>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</si>
  <si>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</si>
  <si>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</si>
  <si>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</si>
  <si>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</si>
  <si>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</si>
  <si>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</si>
  <si>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</si>
  <si>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</si>
  <si>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</si>
  <si>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</si>
  <si>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</si>
  <si>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</si>
  <si>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</si>
  <si>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</si>
  <si>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</si>
  <si>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</si>
  <si>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</si>
  <si>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</si>
  <si>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</si>
  <si>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</si>
  <si>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</si>
  <si>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</si>
  <si>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</si>
  <si>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</si>
  <si>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</si>
  <si>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</si>
  <si>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</si>
  <si>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</si>
  <si>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</si>
  <si>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</si>
  <si>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</si>
  <si>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</si>
  <si>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</si>
  <si>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</si>
  <si>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</si>
  <si>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</si>
  <si>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</si>
  <si>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</si>
  <si>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</si>
  <si>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</si>
  <si>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</si>
  <si>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</si>
  <si>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</si>
  <si>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</si>
  <si>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</si>
  <si>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</si>
  <si>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</si>
  <si>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</si>
  <si>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</si>
  <si>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</si>
  <si>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</si>
  <si>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</si>
  <si>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</si>
  <si>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</si>
  <si>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</si>
  <si>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</si>
  <si>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</si>
  <si>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</si>
  <si>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</si>
  <si>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</si>
  <si>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</si>
  <si>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</si>
  <si>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</si>
  <si>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</si>
  <si>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</si>
  <si>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</si>
  <si>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</si>
  <si>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</si>
  <si>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</si>
  <si>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</si>
  <si>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</si>
  <si>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</si>
  <si>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</si>
  <si>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</si>
  <si>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</si>
  <si>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</si>
  <si>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</si>
  <si>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</si>
  <si>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</si>
  <si>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</si>
  <si>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</si>
  <si>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</si>
  <si>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</si>
  <si>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</si>
  <si>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</si>
  <si>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</si>
  <si>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</si>
  <si>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</si>
  <si>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</si>
  <si>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</si>
  <si>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</si>
  <si>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</si>
  <si>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</si>
  <si>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</si>
  <si>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</si>
  <si>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</si>
  <si>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</si>
  <si>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</si>
  <si>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</si>
  <si>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</si>
  <si>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</si>
  <si>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</si>
  <si>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</si>
  <si>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</si>
  <si>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</si>
  <si>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</si>
  <si>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</si>
  <si>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</si>
  <si>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</si>
  <si>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</si>
  <si>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</si>
  <si>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</si>
  <si>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</si>
  <si>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</si>
  <si>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</si>
  <si>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</si>
  <si>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</si>
  <si>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</si>
  <si>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</si>
  <si>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</si>
  <si>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</si>
  <si>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</si>
  <si>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</si>
  <si>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</si>
  <si>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</si>
  <si>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</si>
  <si>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</si>
  <si>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</si>
  <si>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</si>
  <si>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</si>
  <si>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</si>
  <si>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</si>
  <si>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</si>
  <si>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</si>
  <si>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</si>
  <si>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</si>
  <si>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</si>
  <si>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</si>
  <si>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</si>
  <si>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</si>
  <si>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</si>
  <si>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</si>
  <si>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</si>
  <si>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</si>
  <si>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</si>
  <si>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</si>
  <si>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</si>
  <si>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</si>
  <si>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</si>
  <si>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</si>
  <si>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</si>
  <si>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</si>
  <si>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</si>
  <si>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</si>
  <si>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</si>
  <si>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</si>
  <si>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</si>
  <si>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</si>
  <si>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</si>
  <si>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</si>
  <si>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</si>
  <si>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</si>
  <si>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</si>
  <si>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</si>
  <si>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</si>
  <si>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</si>
  <si>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</si>
  <si>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</si>
  <si>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</si>
  <si>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</si>
  <si>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</si>
  <si>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</si>
  <si>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</si>
  <si>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</si>
  <si>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</si>
  <si>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</si>
  <si>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</si>
  <si>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</si>
  <si>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</si>
  <si>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</si>
  <si>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</si>
  <si>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</si>
  <si>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</si>
  <si>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</si>
  <si>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</si>
  <si>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</si>
  <si>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</si>
  <si>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</si>
  <si>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</si>
  <si>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</si>
  <si>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</si>
  <si>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</si>
  <si>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</si>
  <si>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</si>
  <si>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</si>
  <si>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</si>
  <si>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</si>
  <si>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</si>
  <si>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</si>
  <si>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</si>
  <si>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</si>
  <si>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</si>
  <si>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</si>
  <si>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</si>
  <si>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</si>
  <si>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</si>
  <si>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</si>
  <si>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</si>
  <si>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</si>
  <si>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</si>
  <si>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</si>
  <si>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</si>
  <si>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</si>
  <si>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</si>
  <si>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</si>
  <si>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</si>
  <si>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</si>
  <si>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</si>
  <si>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</si>
  <si>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</si>
  <si>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</si>
  <si>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</si>
  <si>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</si>
  <si>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</si>
  <si>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</si>
  <si>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</si>
  <si>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</si>
  <si>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</si>
  <si>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</si>
  <si>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</si>
  <si>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</si>
  <si>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</si>
  <si>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</si>
  <si>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</si>
  <si>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</si>
  <si>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</si>
  <si>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</si>
  <si>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</si>
  <si>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</si>
  <si>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</si>
  <si>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</si>
  <si>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</si>
  <si>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</si>
  <si>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</si>
  <si>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</si>
  <si>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</si>
  <si>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</si>
  <si>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</si>
  <si>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</si>
  <si>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</si>
  <si>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</si>
  <si>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</si>
  <si>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</si>
  <si>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</si>
  <si>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</si>
  <si>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</si>
  <si>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</si>
  <si>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</si>
  <si>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</si>
  <si>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</si>
  <si>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</si>
  <si>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</si>
  <si>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</si>
  <si>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</si>
  <si>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</si>
  <si>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</si>
  <si>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</si>
  <si>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</si>
  <si>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</si>
  <si>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</si>
  <si>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</si>
  <si>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</si>
  <si>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</si>
  <si>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</si>
  <si>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</si>
  <si>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</si>
  <si>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</si>
  <si>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</si>
  <si>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</si>
  <si>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</si>
  <si>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</si>
  <si>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</si>
  <si>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</si>
  <si>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</si>
  <si>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</si>
  <si>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</si>
  <si>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</si>
  <si>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</si>
  <si>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</si>
  <si>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</si>
  <si>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</si>
  <si>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</si>
  <si>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</si>
  <si>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</si>
  <si>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</si>
  <si>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</si>
  <si>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</si>
  <si>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</si>
  <si>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</si>
  <si>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</si>
  <si>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</si>
  <si>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</si>
  <si>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</si>
  <si>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</si>
  <si>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</si>
  <si>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</si>
  <si>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</si>
  <si>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</si>
  <si>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</si>
  <si>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</si>
  <si>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</si>
  <si>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</si>
  <si>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</si>
  <si>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</si>
  <si>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</si>
  <si>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</si>
  <si>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</si>
  <si>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</si>
  <si>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</si>
  <si>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</si>
  <si>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</si>
  <si>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</si>
  <si>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</si>
  <si>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</si>
  <si>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</si>
  <si>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</si>
  <si>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</si>
  <si>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</si>
  <si>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</si>
  <si>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</si>
  <si>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</si>
  <si>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</si>
  <si>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</si>
  <si>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</si>
  <si>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</si>
  <si>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</si>
  <si>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</si>
  <si>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</si>
  <si>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</si>
  <si>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</si>
  <si>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</si>
  <si>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</si>
  <si>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</si>
  <si>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</si>
  <si>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</si>
  <si>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</si>
  <si>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</si>
  <si>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</si>
  <si>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</si>
  <si>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</si>
  <si>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</si>
  <si>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</si>
  <si>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</si>
  <si>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</si>
  <si>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</si>
  <si>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</si>
  <si>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</si>
  <si>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</si>
  <si>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</si>
  <si>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</si>
  <si>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</si>
  <si>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</si>
  <si>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</si>
  <si>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</si>
  <si>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</si>
  <si>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</si>
  <si>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</si>
  <si>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</si>
  <si>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</si>
  <si>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</si>
  <si>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</si>
  <si>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</si>
  <si>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</si>
  <si>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</si>
  <si>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</si>
  <si>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</si>
  <si>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</si>
  <si>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</si>
  <si>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</si>
  <si>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</si>
  <si>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</si>
  <si>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</si>
  <si>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</si>
  <si>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</si>
  <si>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</si>
  <si>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</si>
  <si>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</si>
  <si>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</si>
  <si>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</si>
  <si>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</si>
  <si>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</si>
  <si>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</si>
  <si>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</si>
  <si>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</si>
  <si>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</si>
  <si>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</si>
  <si>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</si>
  <si>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</si>
  <si>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</si>
  <si>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</si>
  <si>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</si>
  <si>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</si>
  <si>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</si>
  <si>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</si>
  <si>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</si>
  <si>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</si>
  <si>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</si>
  <si>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</si>
  <si>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</si>
  <si>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</si>
  <si>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</si>
  <si>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</si>
  <si>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</si>
  <si>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</si>
  <si>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</si>
  <si>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</si>
  <si>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access issue at  Night, due to site Located Inside Desert and we’ll send EM team at Morning to check this issue </t>
  </si>
  <si>
    <t>PCM-20251011-00002052</t>
  </si>
  <si>
    <t>team facing access issue site located inside NGHI access allowed from 8 to 5 only.</t>
  </si>
  <si>
    <t>PCM-20251011-00002156</t>
  </si>
  <si>
    <t>TE issue // Site has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</si>
  <si>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</si>
  <si>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</si>
  <si>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</si>
  <si>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</si>
  <si>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</si>
  <si>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</si>
  <si>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</si>
  <si>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</si>
  <si>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</si>
  <si>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</si>
  <si>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</si>
  <si>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</si>
  <si>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</si>
  <si>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</si>
  <si>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</si>
  <si>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50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</si>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</sst>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279.01914108796336</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0.90702280092227738</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
      </c>
      <c r="C4" s="139"/>
      <c r="D4" s="139"/>
      <c r="E4" s="140"/>
      <c r="F4" s="141"/>
      <c r="G4" s="142">
        <f ca="1">IFERROR(NOW()-F4,"")</f>
        <v>45941.967566782405</v>
      </c>
      <c r="H4" s="141"/>
      <c r="I4" s="139" t="str">
        <f>IFERROR(VLOOKUP(D4,DB!A:F,6,0),"")</f>
        <v/>
      </c>
      <c r="J4" s="62" t="str">
        <f>IFERROR(VLOOKUP(D4,DB!A:G,7,0),"")</f>
        <v/>
      </c>
      <c r="K4" s="143"/>
      <c r="L4" s="144" t="str">
        <f>IFERROR(VLOOKUP(D4,DB!A:I,9,0),"")</f>
        <v/>
      </c>
      <c r="M4" s="67"/>
      <c r="N4" s="67"/>
      <c r="O4" s="67"/>
    </row>
    <row r="5" spans="1:15" ht="15" customHeight="1">
      <c r="A5" s="138"/>
      <c r="B5" s="139" t="str">
        <f>IFERROR(VLOOKUP(D5,DB!A:K,11,0),"")</f>
        <v/>
      </c>
      <c r="C5" s="139"/>
      <c r="D5" s="139"/>
      <c r="E5" s="140"/>
      <c r="F5" s="141"/>
      <c r="G5" s="142">
        <f ca="1">IFERROR(NOW()-F5,"")</f>
        <v>45941.967566782405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45941.967566782405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45941.967566782405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45941.967566782405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45941.967566782405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45941.967566782405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45941.967566782405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45941.967566782405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45941.967566782405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45941.967566782405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45941.967566782405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45941.967566782405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45941.967566782405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45941.967566782405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45941.967566782405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45941.967566782405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45941.967566782405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45941.967566782405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45941.967566782405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45941.967566782405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45941.967566782405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45941.967566782405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45941.967566782405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45941.967566782405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45941.967566782405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45941.967566782405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45941.967566782405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45941.967566782405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45941.967566782405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45941.967566782405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45941.967566782405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45941.967566782405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45941.967566782405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45941.967566782405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45941.967566782405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45941.967566782405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45941.967566782405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45941.967566782405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45941.967566782405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45941.967566782405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45941.967566782405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45941.967566782405</v>
      </c>
      <c r="H46" s="141"/>
      <c r="I46" s="139" t="str">
        <f>IFERROR(VLOOKUP(D46,DB!A:F,6,0),"")</f>
        <v/>
      </c>
      <c r="J46" s="62" t="str">
        <f>IFERROR(VLOOKUP(D46,DB!A:G,7,0),"")</f>
        <v/>
      </c>
      <c r="K46" s="143"/>
      <c r="L46" s="144" t="str">
        <f>IFERROR(VLOOKUP(D46,DB!A:I,9,0),"")</f>
        <v/>
      </c>
      <c r="M46" s="67"/>
      <c r="N46" s="67"/>
      <c r="O46" s="67"/>
    </row>
  </sheetData>
  <customSheetViews>
    <customSheetView guid="{F6042A99-DD27-4453-835D-0834D95730CC}" filter="1" showAutoFilter="1">
      <pageMargins left="0" right="0" top="0" bottom="0" header="0" footer="0"/>
      <autoFilter ref="B1:M1" xr:uid="{C2D6E840-A114-4B81-986C-CA2395BC65E2}"/>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tabSelected="1" workbookViewId="0">
      <selection activeCell="K10" sqref="K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135.2404836805581</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116.96772905092803</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45941.967567013889</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39054</v>
      </c>
      <c r="B6" s="18" t="str">
        <f>IFERROR(VLOOKUP(D6,DB!A:K,11,0),"")</f>
        <v>R2</v>
      </c>
      <c r="C6" s="18">
        <v>1</v>
      </c>
      <c r="D6" s="18" t="s">
        <v>39055</v>
      </c>
      <c r="E6" s="117" t="s">
        <v>38964</v>
      </c>
      <c r="F6" s="118">
        <v>45941.698148148149</v>
      </c>
      <c r="G6" s="119">
        <f ca="1">IFERROR(NOW()-F6,"-")</f>
        <v>0.26941886574059026</v>
      </c>
      <c r="H6" s="159">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0.23816886574059026</v>
      </c>
      <c r="H7" s="159">
        <v>45941.724305555559</v>
      </c>
      <c r="I7" s="18" t="str">
        <f>IFERROR(VLOOKUP(D7,DB!A:F,6,0),"")</f>
        <v>Generator-SG</v>
      </c>
      <c r="J7" s="18" t="str">
        <f>IFERROR(VLOOKUP(D7,DB!A:G,7,0),"")</f>
        <v>Vandalized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39059</v>
      </c>
      <c r="B8" s="18" t="str">
        <f>IFERROR(VLOOKUP(D8,DB!A:K,11,0),"")</f>
        <v>R2</v>
      </c>
      <c r="C8" s="18">
        <v>4</v>
      </c>
      <c r="D8" s="18" t="s">
        <v>18755</v>
      </c>
      <c r="E8" s="117" t="s">
        <v>38964</v>
      </c>
      <c r="F8" s="118">
        <v>45941.934606481482</v>
      </c>
      <c r="G8" s="119">
        <f ca="1">IFERROR(NOW()-F8,"-")</f>
        <v>3.2960532407741994E-2</v>
      </c>
      <c r="H8" s="118">
        <v>45941.908784722225</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t="s">
        <v>39061</v>
      </c>
      <c r="B9" s="18" t="str">
        <f>IFERROR(VLOOKUP(D9,DB!A:K,11,0),"")</f>
        <v>R2</v>
      </c>
      <c r="C9" s="18">
        <v>1</v>
      </c>
      <c r="D9" s="18" t="s">
        <v>13742</v>
      </c>
      <c r="E9" s="117" t="s">
        <v>38964</v>
      </c>
      <c r="F9" s="118">
        <v>45941.964641203704</v>
      </c>
      <c r="G9" s="119">
        <f ca="1">IFERROR(NOW()-F9,"-")</f>
        <v>2.9258101858431473E-3</v>
      </c>
      <c r="H9" s="118">
        <v>45941.887812499997</v>
      </c>
      <c r="I9" s="18" t="str">
        <f>IFERROR(VLOOKUP(D9,DB!A:F,6,0),"")</f>
        <v>SCECO</v>
      </c>
      <c r="J9" s="18" t="str">
        <f>IFERROR(VLOOKUP(D9,DB!A:G,7,0),"")</f>
        <v>Weak+No BB Design</v>
      </c>
      <c r="K9" s="19" t="s">
        <v>39062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45941.967567013889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45941.967567013889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45941.967567013889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45941.967567013889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45941.967567013889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45941.967567013889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45941.967567013889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45941.967567013889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45941.967567013889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45941.967567013889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45941.967567013889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45941.967567013889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45941.967567013889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45941.967567013889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45941.967567013889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45941.967567013889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45941.967567013889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45941.967567013889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45941.967567013889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45941.967567013889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45941.967567013889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45941.967567013889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45941.967567013889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45941.967567013889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45941.967567013889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45941.967567013889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45941.967567013889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45941.967567013889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45941.967567013889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45941.967567013889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45941.967567013889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45941.967567013889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45941.967567013889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45941.967567013889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45941.967567013889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45941.967567013889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45941.967567013889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45941.967567013889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45941.967567013889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45941.967567013889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45941.967567013889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45941.967567013889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45941.967567013889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45941.967567013889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45941.967567013889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45941.967567013889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45941.967567013889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45941.967567013889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45941.967567013889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45941.967567013889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45941.967567013889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45941.967567013889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45941.967567013889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45941.967567013889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45941.967567013889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45941.967567013889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45941.967567013889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45941.967567013889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45941.967567013889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45941.967567013889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45941.967567013889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45941.967567013889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45941.967567013889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45941.967567013889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45941.967567013889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45941.967567013889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45941.967567013889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45941.967567013889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45941.967567013889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45941.967567013889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45941.967567013889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45941.967567013889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45941.967567013889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45941.967567013889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45941.967567013889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45941.967567013889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45941.967567013889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45941.967567013889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45941.967567013889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45941.967567013889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45941.967567013889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45941.967567013889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45941.967567013889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45941.967567013889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45941.967567013889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45941.967567013889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45941.967567013889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45941.967567013889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45941.967567013889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45941.967567013889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45941.967567013889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45941.967567013889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45941.967567013889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45941.967567013889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45941.967567013889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45941.967567013889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45941.967567013889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45941.967567013889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45941.967567013889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45941.967567013889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45941.967567013889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45941.967567013889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45941.967567013889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45941.967567013889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45941.967567013889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45941.967567013889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45941.967567013889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45941.967567013889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45941.967567013889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45941.967567013889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45941.967567013889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45941.967567013889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45941.967567013889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45941.967567013889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45941.967567013889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45941.967567013889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45941.967567013889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45941.967567013889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45941.967567013889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45941.967567013889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45941.967567013889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45941.967567013889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45941.967567013889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45941.967567013889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45941.967567013889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45941.967567013889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45941.967567013889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45941.967567013889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45941.967567013889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45941.967567013889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45941.967567013889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45941.967567013889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45941.967567013889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45941.967567013889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45941.967567013889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45941.967567013889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45941.967567013889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45941.967567013889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45941.967567013889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45941.967567013889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45941.967567013889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45941.967567013889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45941.967567013889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45941.967567013889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45941.967567013889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45941.967567013889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45941.967567013889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45941.967567013889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45941.967567013889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45941.967567013889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45941.967567013889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45941.967567013889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45941.967567013889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45941.967567013889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45941.967567013889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45941.967567013889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45941.967567013889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45941.967567013889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45941.967567013889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45941.967567013889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45941.967567013889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45941.967567013889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45941.967567013889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45941.967567013889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45941.967567013889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45941.967567013889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45941.967567013889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45941.967567013889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45941.967567013889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45941.967567013889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45941.967567013889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45941.967567013889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45941.967567013889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45941.967567013889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45941.967567013889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45941.967567013889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45941.967567013889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45941.967567013889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45941.967567013889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45941.967567013889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45941.967567013889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45941.967567013889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45941.967567013889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45941.967567013889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45941.967567013889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45941.967567013889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45941.967567013889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45941.967567013889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45941.967567013889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45941.967567013889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45941.967567013889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45941.967567013889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45941.967567013889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45941.967567013889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45941.967567013889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45941.967567013889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45941.967567013889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45941.967567013889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45941.967567013889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45941.967567013889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45941.967567013889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45941.967567013889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45941.967567013889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45941.967567013889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45941.967567013889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45941.967567013889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45941.967567013889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45941.967567013889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45941.967567013889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45941.967567013889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45941.967567013889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45941.967567013889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45941.967567013889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45941.967567013889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45941.967567013889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45941.967567013889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45941.967567013889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45941.967567013889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45941.967567013889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45941.967567013889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45941.967567013889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45941.967567013889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45941.967567013889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45941.967567013889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45941.967567013889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45941.967567013889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45941.967567013889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45941.967567013889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45941.967567013889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45941.967567013889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45941.967567013889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45941.967567013889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45941.967567013889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45941.967567013889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45941.967567013889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45941.967567013889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45941.967567013889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45941.967567013889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45941.967567013889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45941.967567013889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45941.967567013889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45941.967567013889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45941.967567013889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45941.967567013889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45941.967567013889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45941.967567013889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45941.967567013889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45941.967567013889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45941.967567013889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45941.967567013889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45941.967567013889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45941.967567013889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45941.967567013889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45941.967567013889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45941.967567013889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45941.967567013889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45941.967567013889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45941.967567013889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45941.967567013889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45941.967567013889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45941.967567013889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45941.967567013889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45941.967567013889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45941.967567013889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45941.967567013889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45941.967567013889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45941.967567013889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45941.967567013889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45941.967567013889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45941.967567013889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45941.967567013889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45941.967567013889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45941.967567013889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45941.967567013889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45941.967567013889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45941.967567013889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45941.967567013889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45941.967567013889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45941.967567013889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45941.967567013889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45941.967567013889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45941.967567013889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45941.967567013889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45941.967567013889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45941.967567013889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45941.967567013889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45941.967567013889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45941.967567013889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45941.967567013889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45941.967567013889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45941.967567013889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45941.967567013889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45941.967567013889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45941.967567013889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45941.967567013889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45941.967567013889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45941.967567013889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45941.967567013889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45941.967567013889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45941.967567013889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45941.967567013889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45941.967567013889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45941.967567013889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45941.967567013889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45941.967567013889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45941.967567013889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45941.967567013889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45941.967567013889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45941.967567013889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45941.967567013889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45941.967567013889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45941.967567013889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45941.967567013889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45941.967567013889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45941.967567013889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45941.967567013889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45941.967567013889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45941.967567013889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45941.967567013889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45941.967567013889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45941.967567013889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45941.967567013889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45941.967567013889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45941.967567013889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45941.967567013889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45941.967567013889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45941.967567013889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45941.967567013889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45941.967567013889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45941.967567013889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45941.967567013889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45941.967567013889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45941.967567013889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45941.967567013889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45941.967567013889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45941.967567013889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45941.967567013889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45941.967567013889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45941.967567013889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45941.967567013889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45941.967567013889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45941.967567013889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45941.967567013889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45941.967567013889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45941.967567013889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45941.967567013889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45941.967567013889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45941.967567013889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45941.967567013889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45941.967567013889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45941.967567013889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45941.967567013889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45941.967567013889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45941.967567013889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45941.967567013889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45941.967567013889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45941.967567013889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45941.967567013889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45941.967567013889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45941.967567013889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45941.967567013889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45941.967567013889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45941.967567013889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45941.967567013889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45941.967567013889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45941.967567013889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45941.967567013889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45941.967567013889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45941.967567013889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45941.967567013889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45941.967567013889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45941.967567013889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45941.967567013889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45941.967567013889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45941.967567013889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45941.967567013889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45941.967567013889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45941.967567013889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45941.967567013889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45941.967567013889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45941.967567013889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45941.967567013889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45941.967567013889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45941.967567013889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45941.967567013889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45941.967567013889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45941.967567013889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45941.967567013889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45941.967567013889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45941.967567013889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45941.967567013889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45941.967567013889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45941.967567013889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45941.967567013889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45941.967567013889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45941.967567013889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45941.967567013889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45941.967567013889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45941.967567013889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45941.967567013889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45941.967567013889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45941.967567013889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45941.967567013889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45941.967567013889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45941.967567013889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45941.967567013889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45941.967567013889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45941.967567013889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45941.967567013889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45941.967567013889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45941.967567013889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45941.967567013889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45941.967567013889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45941.967567013889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45941.967567013889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45941.967567013889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45941.967567013889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45941.967567013889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45941.967567013889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45941.967567013889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45941.967567013889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45941.967567013889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45941.967567013889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45941.967567013889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45941.967567013889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45941.967567013889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45941.967567013889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45941.967567013889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45941.967567013889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45941.967567013889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45941.967567013889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45941.967567013889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45941.967567013889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45941.967567013889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45941.967567013889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45941.967567013889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45941.967567013889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45941.967567013889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45941.967567013889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45941.967567013889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45941.967567013889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45941.967567013889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45941.967567013889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45941.967567013889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45941.967567013889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45941.967567013889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45941.967567013889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45941.967567013889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45941.967567013889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45941.967567013889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45941.967567013889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45941.967567013889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45941.967567013889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45941.967567013889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45941.967567013889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45941.967567013889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45941.967567013889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45941.967567013889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45941.967567013889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45941.967567013889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45941.967567013889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45941.967567013889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45941.967567013889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45941.967567013889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45941.967567013889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45941.967567013889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45941.967567013889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45941.967567013889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45941.967567013889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45941.967567013889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45941.967567013889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45941.967567013889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45941.967567013889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45941.967567013889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45941.967567013889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45941.967567013889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45941.967567013889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45941.967567013889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45941.967567013889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45941.967567013889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45941.967567013889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45941.967567013889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45941.967567013889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45941.967567013889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45941.967567013889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45941.967567013889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45941.967567013889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45941.967567013889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45941.967567013889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45941.967567013889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45941.967567013889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45941.967567013889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45941.967567013889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45941.967567013889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45941.967567013889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45941.967567013889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45941.967567013889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45941.967567013889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45941.967567013889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45941.967567013889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45941.967567013889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45941.967567013889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45941.967567013889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45941.967567013889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45941.967567013889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45941.967567013889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45941.967567013889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45941.967567013889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45941.967567013889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45941.967567013889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45941.967567013889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45941.967567013889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45941.967567013889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45941.967567013889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45941.967567013889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45941.967567013889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45941.967567013889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45941.967567013889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45941.967567013889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45941.967567013889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45941.967567013889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45941.967567013889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45941.967567013889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45941.967567013889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45941.967567013889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45941.967567013889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45941.967567013889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45941.967567013889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45941.967567013889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45941.967567013889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45941.967567013889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45941.967567013889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45941.967567013889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45941.967567013889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45941.967567013889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45941.967567013889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45941.967567013889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45941.967567013889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45941.967567013889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45941.967567013889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45941.967567013889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45941.967567013889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45941.967567013889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45941.967567013889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45941.967567013889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45941.967567013889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45941.967567013889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45941.967567013889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45941.967567013889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45941.967567013889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45941.967567013889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45941.967567013889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45941.967567013889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45941.967567013889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45941.967567013889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45941.967567013889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45941.967567013889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45941.967567013889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45941.967567013889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45941.967567013889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45941.967567013889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45941.967567013889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45941.967567013889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45941.967567013889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45941.967567013889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45941.967567013889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45941.967567013889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45941.967567013889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45941.967567013889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45941.967567013889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45941.967567013889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45941.967567013889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45941.967567013889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45941.967567013889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45941.967567013889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45941.967567013889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45941.967567013889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45941.967567013889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45941.967567013889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45941.967567013889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45941.967567013889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45941.967567013889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45941.967567013889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45941.967567013889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45941.967567013889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45941.967567013889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45941.967567013889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45941.967567013889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45941.967567013889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45941.967567013889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45941.967567013889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45941.967567013889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45941.967567013889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45941.967567013889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45941.967567013889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45941.967567013889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45941.967567013889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45941.967567013889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45941.967567013889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45941.967567013889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45941.967567013889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45941.967567013889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45941.967567013889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45941.967567013889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45941.967567013889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45941.967567013889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45941.967567013889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45941.967567013889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45941.967567013889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45941.967567013889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45941.967567013889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45941.967567013889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45941.967567013889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45941.967567013889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45941.967567013889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45941.967567013889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45941.967567013889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45941.967567013889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45941.967567013889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45941.967567013889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45941.967567013889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45941.967567013889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45941.967567013889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45941.967567013889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45941.967567013889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45941.967567013889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45941.967567013889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45941.967567013889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45941.967567013889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45941.967567013889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45941.967567013889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45941.967567013889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45941.967567013889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45941.967567013889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45941.967567013889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45941.967567013889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45941.967567013889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45941.967567013889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45941.967567013889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45941.967567013889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45941.967567013889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45941.967567013889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45941.967567013889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45941.967567013889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45941.967567013889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45941.967567013889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45941.967567013889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45941.967567013889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45941.967567013889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45941.967567013889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45941.967567013889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45941.967567013889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45941.967567013889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45941.967567013889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45941.967567013889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45941.967567013889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45941.967567013889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45941.967567013889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45941.967567013889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45941.967567013889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45941.967567013889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45941.967567013889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45941.967567013889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45941.967567013889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45941.967567013889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45941.967567013889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45941.967567013889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45941.967567013889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45941.967567013889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45941.967567013889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45941.967567013889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45941.967567013889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45941.967567013889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45941.967567013889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45941.967567013889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45941.967567013889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45941.967567013889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45941.967567013889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45941.967567013889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45941.967567013889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45941.967567013889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45941.967567013889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45941.967567013889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45941.967567013889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45941.967567013889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45941.967567013889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45941.967567013889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45941.967567013889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45941.967567013889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45941.967567013889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45941.967567013889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45941.967567013889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45941.967567013889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45941.967567013889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45941.967567013889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45941.967567013889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45941.967567013889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45941.967567013889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45941.967567013889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45941.967567013889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45941.967567013889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45941.967567013889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45941.967567013889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45941.967567013889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45941.967567013889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45941.967567013889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45941.967567013889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45941.967567013889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45941.967567013889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45941.967567013889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45941.967567013889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45941.967567013889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45941.967567013889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45941.967567013889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45941.967567013889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45941.967567013889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45941.967567013889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45941.967567013889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45941.967567013889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45941.967567013889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45941.967567013889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45941.967567013889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45941.967567013889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45941.967567013889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45941.967567013889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45941.967567013889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45941.967567013889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45941.967567013889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45941.967567013889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45941.967567013889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45941.967567013889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45941.967567013889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45941.967567013889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45941.967567013889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45941.967567013889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45941.967567013889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45941.967567013889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45941.967567013889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45941.967567013889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45941.967567013889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45941.967567013889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45941.967567013889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45941.967567013889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45941.967567013889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45941.967567013889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45941.967567013889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45941.967567013889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45941.967567013889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45941.967567013889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45941.967567013889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45941.967567013889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45941.967567013889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45941.967567013889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45941.967567013889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45941.967567013889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45941.967567013889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45941.967567013889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45941.967567013889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45941.967567013889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45941.967567013889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45941.967567013889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45941.967567013889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45941.967567013889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45941.967567013889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45941.967567013889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45941.967567013889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45941.967567013889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45941.967567013889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45941.967567013889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45941.967567013889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45941.967567013889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45941.967567013889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45941.967567013889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45941.967567013889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45941.967567013889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45941.967567013889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45941.967567013889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45941.967567013889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45941.967567013889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45941.967567013889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45941.967567013889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45941.967567013889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45941.967567013889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45941.967567013889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45941.967567013889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45941.967567013889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45941.967567013889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45941.967567013889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45941.967567013889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45941.967567013889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45941.967567013889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45941.967567013889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45941.967567013889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45941.967567013889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45941.967567013889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45941.967567013889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45941.967567013889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45941.967567013889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45941.967567013889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45941.967567013889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45941.967567013889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45941.967567013889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45941.967567013889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45941.967567013889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45941.967567013889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45941.967567013889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45941.967567013889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45941.967567013889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45941.967567013889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45941.967567013889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45941.967567013889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45941.967567013889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45941.967567013889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45941.967567013889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45941.967567013889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45941.967567013889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45941.967567013889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45941.967567013889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45941.967567013889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45941.967567013889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45941.967567013889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45941.967567013889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45941.967567013889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45941.967567013889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45941.967567013889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45941.967567013889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45941.967567013889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45941.967567013889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45941.967567013889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45941.967567013889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45941.967567013889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45941.967567013889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45941.967567013889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45941.967567013889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45941.967567013889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45941.967567013889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45941.967567013889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45941.967567013889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45941.967567013889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45941.967567013889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45941.967567013889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45941.967567013889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45941.967567013889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45941.967567013889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45941.967567013889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45941.967567013889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45941.967567013889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45941.967567013889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45941.967567013889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45941.967567013889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45941.967567013889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45941.967567013889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45941.967567013889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45941.967567013889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45941.967567013889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45941.967567013889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45941.967567013889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45941.967567013889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45941.967567013889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45941.967567013889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45941.967567013889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45941.967567013889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45941.967567013889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45941.967567013889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45941.967567013889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45941.967567013889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45941.967567013889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45941.967567013889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45941.967567013889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45941.967567013889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45941.967567013889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45941.967567013889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45941.967567013889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45941.967567013889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45941.967567013889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45941.967567013889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45941.967567013889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45941.967567013889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45941.967567013889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45941.967567013889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45941.967567013889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45941.967567013889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45941.967567013889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45941.967567013889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45941.967567013889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45941.967567013889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45941.967567013889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45941.967567013889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45941.967567013889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45941.967567013889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45941.967567013889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45941.967567013889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45941.967567013889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45941.967567013889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45941.967567013889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45941.967567013889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45941.967567013889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45941.967567013889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45941.967567013889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45941.967567013889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45941.967567013889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45941.967567013889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45941.967567013889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45941.967567013889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45941.967567013889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45941.967567013889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45941.967567013889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45941.967567013889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45941.967567013889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45941.967567013889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45941.967567013889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45941.967567013889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45941.967567013889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45941.967567013889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45941.967567013889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45941.967567013889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45941.967567013889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45941.967567013889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45941.967567013889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45941.967567013889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45941.967567013889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45941.967567013889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45941.967567013889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45941.967567013889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45941.967567013889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45941.967567013889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45941.967567013889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45941.967567013889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45941.967567013889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45941.967567013889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45941.967567013889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45941.967567013889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45941.967567013889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45941.967567013889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45941.967567013889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45941.967567013889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45941.967567013889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45941.967567013889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45941.967567013889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45941.967567013889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45941.967567013889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45941.967567013889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45941.967567013889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45941.967567013889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45941.967567013889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45941.967567013889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45941.967567013889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45941.967567013889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45941.967567013889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45941.967567013889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45941.967567013889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45941.967567013889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45941.967567013889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45941.967567013889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45941.967567013889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45941.967567013889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45941.967567013889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45941.967567013889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45941.967567013889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45941.967567013889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45941.967567013889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45941.967567013889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45941.967567013889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45941.967567013889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45941.967567013889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45941.967567013889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45941.967567013889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45941.967567013889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45941.967567013889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45941.967567013889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45941.967567013889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45941.967567013889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45941.967567013889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45941.967567013889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45941.967567013889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45941.967567013889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45941.967567013889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45941.967567013889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45941.967567013889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45941.967567013889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45941.967567013889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45941.967567013889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45941.967567013889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45941.967567013889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45941.967567013889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45941.967567013889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45941.967567013889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45941.967567013889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45941.967567013889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45941.967567013889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45941.967567013889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45941.967567013889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45941.967567013889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45941.967567013889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45941.967567013889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45941.967567013889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45941.967567013889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45941.967567013889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45941.967567013889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45941.967567013889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45941.967567013889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45941.967567013889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45941.967567013889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45941.967567013889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45941.967567013889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45941.967567013889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45941.967567013889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45941.967567013889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45941.967567013889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45941.967567013889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45941.967567013889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45941.967567013889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45941.967567013889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45941.967567013889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45941.967567013889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45941.967567013889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45941.967567013889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45941.967567013889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45941.967567013889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45941.967567013889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45941.967567013889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45941.967567013889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45941.967567013889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45941.967567013889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45941.967567013889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45941.967567013889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45941.967567013889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45941.967567013889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45941.967567013889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45941.967567013889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45941.967567013889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45941.967567013889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45941.967567013889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45941.967567013889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45941.967567013889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45941.967567013889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45941.967567013889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45941.967567013889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45941.967567013889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45941.967567013889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45941.967567013889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45941.967567013889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45941.967567013889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45941.967567013889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45941.967567013889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45941.967567013889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45941.967567013889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45941.967567013889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45941.967567013889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45941.967567013889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45941.967567013889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45941.967567013889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45941.967567013889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45941.967567013889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45941.967567013889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45941.967567013889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45941.967567013889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45941.967567013889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45941.967567013889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45941.967567013889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45941.967567013889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45941.967567013889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45941.967567013889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45941.967567013889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45941.967567013889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45941.967567013889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45941.967567013889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45941.967567013889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45941.967567013889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45941.967567013889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45941.967567013889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45941.967567013889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45941.967567013889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45941.967567013889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45941.967567013889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45941.967567013889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45941.967567013889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45941.967567013889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45941.967567013889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45941.967567013889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45941.967567013889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45941.967567013889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45941.967567013889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45941.967567013889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45941.967567013889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45941.967567013889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45941.967567013889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45941.967567013889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45941.967567013889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45941.967567013889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45941.967567013889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45941.967567013889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45941.967567013889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45941.967567013889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45941.967567013889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45941.967567013889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45941.967567013889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45941.967567013889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45941.967567013889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45941.967567013889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45941.967567013889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45941.967567013889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45941.967567013889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45941.967567013889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45941.967567013889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45941.967567013889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45941.967567013889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45941.967567013889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45941.967567013889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45941.967567013889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45941.967567013889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45941.967567013889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45941.967567013889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45941.967567013889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45941.967567013889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45941.967567013889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45941.967567013889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45941.967567013889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45941.967567013889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45941.967567013889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45941.967567013889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45941.967567013889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45941.967567013889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45941.967567013889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45941.967567013889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45941.967567013889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45941.967567013889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45941.967567013889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45941.967567013889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45941.967567013889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45941.967567013889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45941.967567013889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45941.967567013889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45941.967567013889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45941.967567013889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45941.967567013889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45941.967567013889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45941.967567013889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45941.967567013889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45941.967567013889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45941.967567013889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45941.967567013889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45941.967567013889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45941.967567013889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45941.967567013889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45941.967567013889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45941.967567013889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45941.967567013889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45941.967567013889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45941.967567013889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45941.967567013889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45941.967567013889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45941.967567013889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45941.967567013889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45941.967567013889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45941.967567013889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45941.967567013889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45941.967567013889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45941.967567013889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45941.967567013889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45941.967567013889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45941.967567013889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45941.967567013889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45941.967567013889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45941.967567013889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45941.967567013889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45941.967567013889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45941.967567013889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45941.967567013889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45941.967567013889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45941.967567013889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45941.967567013889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45941.967567013889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45941.967567013889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45941.967567013889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45941.967567013889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45941.967567013889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45941.967567013889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45941.967567013889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45941.967567013889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45941.967567013889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45941.967567013889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45941.967567013889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45941.967567013889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45941.967567013889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45941.967567013889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45941.967567013889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45941.967567013889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45941.967567013889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45941.967567013889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45941.967567013889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45941.967567013889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45941.967567013889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45941.967567013889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45941.967567013889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45941.967567013889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45941.967567013889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45941.967567013889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45941.967567013889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45941.967567013889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45941.967567013889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45941.967567013889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45941.967567013889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45941.967567013889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45941.967567013889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45941.967567013889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45941.967567013889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45941.967567013889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45941.967567013889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45941.967567013889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45941.967567013889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45941.967567013889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45941.967567013889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45941.967567013889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45941.967567013889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45941.967567013889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45941.967567013889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45941.967567013889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45941.967567013889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45941.967567013889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45941.967567013889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45941.967567013889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45941.967567013889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45941.967567013889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45941.967567013889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45941.967567013889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45941.967567013889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45941.967567013889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45941.967567013889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45941.967567013889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45941.967567013889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45941.967567013889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45941.967567013889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45941.967567013889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45941.967567013889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45941.967567013889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45941.967567013889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45941.967567013889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45941.967567013889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45941.967567013889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45941.967567013889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45941.967567013889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45941.967567013889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45941.967567013889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45941.967567013889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45941.967567013889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45941.967567013889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45941.967567013889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45941.967567013889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45941.967567013889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45941.967567013889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45941.967567013889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45941.967567013889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45941.967567013889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45941.967567013889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45941.967567013889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45941.967567013889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45941.967567013889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45941.967567013889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45941.967567013889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45941.967567013889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45941.967567013889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45941.967567013889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45941.967567013889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45941.967567013889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45941.967567013889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45941.967567013889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45941.967567013889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45941.967567013889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45941.967567013889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45941.967567013889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45941.967567013889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45941.967567013889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45941.967567013889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45941.967567013889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45941.967567013889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45941.967567013889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45941.967567013889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45941.967567013889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45941.967567013889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45941.967567013889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45941.967567013889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45941.967567013889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45941.967567013889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45941.967567013889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45941.967567013889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45941.967567013889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45941.967567013889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45941.967567013889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45941.967567013889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45941.967567013889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45941.967567013889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45941.967567013889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45941.967567013889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45941.967567013889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45941.967567013889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45941.967567013889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45941.967567013889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45941.967567013889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45941.967567013889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45941.967567013889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45941.967567013889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45941.967567013889</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45941.967567013889</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45941.967567013889</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45941.967567013889</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45941.967567013889</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45941.967567013889</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45941.967567013889</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45941.967567013889</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45941.967567013889</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45941.967567013889</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45941.967567013889</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45941.967567013889</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45941.967567013889</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45941.967567013889</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45941.967567013889</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45941.967567013889</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45941.967567013889</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45941.967567013889</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45941.967567013889</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45941.967567013889</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45941.967567013889</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45941.967567013889</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45941.967567013889</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45941.967567013889</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45941.967567013889</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45941.967567013889</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45941.967567013889</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45941.967567013889</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45941.967567013889</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45941.967567013889</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45941.967567013889</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45941.967567013889</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45941.967567013889</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45941.967567013889</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39063</v>
      </c>
      <c r="B2" s="99" t="str">
        <f>IFERROR(VLOOKUP(D2,DB!A:K,11,0),"")</f>
        <v>R4</v>
      </c>
      <c r="C2" s="100">
        <v>1</v>
      </c>
      <c r="D2" s="96" t="s">
        <v>35082</v>
      </c>
      <c r="E2" s="101" t="s">
        <v>38964</v>
      </c>
      <c r="F2" s="102">
        <v>45703.480717592596</v>
      </c>
      <c r="G2" s="103">
        <f ca="1">IFERROR(NOW()-F2,"")</f>
        <v>238.48684918980871</v>
      </c>
      <c r="H2" s="102">
        <v>45703.474768518521</v>
      </c>
      <c r="I2" s="99" t="str">
        <f>IFERROR(VLOOKUP(D2,DB!A:F,6,0),"")</f>
        <v>SCECO</v>
      </c>
      <c r="J2" s="99" t="str">
        <f>IFERROR(VLOOKUP(D2,DB!A:G,7,0),"")</f>
        <v>Dead</v>
      </c>
      <c r="K2" s="104" t="s">
        <v>39064</v>
      </c>
      <c r="L2" s="96" t="str">
        <f>IFERROR(VLOOKUP(D2,DB!A:I,9,0),"")</f>
        <v>Latis</v>
      </c>
    </row>
    <row r="3" spans="1:16" ht="15" customHeight="1">
      <c r="A3" s="124"/>
      <c r="B3" s="124" t="str">
        <f>IFERROR(VLOOKUP(D3,DB!A:K,11,0),"")</f>
        <v/>
      </c>
      <c r="C3" s="125"/>
      <c r="D3" s="96"/>
      <c r="E3" s="101"/>
      <c r="F3" s="128"/>
      <c r="G3" s="129">
        <f ca="1">IFERROR(NOW()-F3,"")</f>
        <v>45941.967566782405</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45941.967566782405</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45941.967566782405</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45941.967566782405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45941.967566782405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45941.967566782405</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45941.967566782405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45941.967566782405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45941.967566782405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45941.967566782405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45941.967566782405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45941.967566782405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45941.967566782405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45941.967566782405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45941.967566782405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45941.967566782405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45941.967566782405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45941.967566782405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45941.967566782405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45941.967566782405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45941.967566782405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45941.967566782405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45941.967566782405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45941.967566782405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45941.967566782405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45941.967566782405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45941.967566782405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45941.967566782405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45941.967566782405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45941.967566782405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45941.967566782405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45941.967566782405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45941.967566782405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45941.967566782405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45941.967566782405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45941.967566782405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45941.967566782405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45941.967566782405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45941.967566782405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45941.967566782405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45941.967566782405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45941.967566782405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45941.967566782405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45941.967566782405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45941.967566782405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45941.967566782405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45941.967566782405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45941.967566782405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45941.967566782405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45941.967566782405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45941.967566782405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45941.967566782405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45941.967566782405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45941.967566782405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45941.967566782405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45941.967566782405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45941.967566782405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45941.967566782405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45941.967566782405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45941.967566782405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45941.967566782405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45941.967566782405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45941.967566782405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45941.967566782405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45941.967566782405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45941.967566782405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45941.967566782405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45941.967566782405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45941.967566782405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45941.967566782405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45941.967566782405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45941.967566782405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45941.967566782405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45941.967566782405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45941.967566782405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45941.967566782405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45941.967566782405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45941.967566782405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45941.967566782405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45941.967566782405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45941.967566782405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45941.967566782405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45941.967566782405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45941.967566782405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45941.967566782405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45941.967566782405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45941.967566782405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45941.967566782405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45941.967566782405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45941.967566782405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45941.967566782405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45941.967566782405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45941.967566782405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45941.967566782405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45941.967566782405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45941.967566782405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45941.967566782405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45941.967566782405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45941.967566782405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45941.967566782405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45941.967566782405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45941.967566782405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45941.967566782405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45941.967566782405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45941.967566782405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45941.967566782405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45941.967566782405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45941.967566782405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45941.967566782405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45941.967566782405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45941.967566782405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45941.967566782405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45941.967566782405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45941.967566782405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45941.967566782405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45941.967566782405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45941.967566782405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45941.967566782405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45941.967566782405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45941.967566782405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45941.967566782405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45941.967566782405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45941.967566782405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45941.967566782405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45941.967566782405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45941.967566782405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45941.967566782405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45941.967566782405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45941.967566782405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45941.967566782405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45941.967566782405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45941.967566782405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45941.967566782405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45941.967566782405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45941.967566782405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45941.967566782405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45941.967566782405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45941.967566782405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45941.967566782405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45941.967566782405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45941.967566782405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45941.967566782405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45941.967566782405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45941.967566782405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45941.967566782405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45941.967566782405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45941.967566782405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45941.967566782405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45941.967566782405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45941.967566782405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45941.967566782405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45941.967566782405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45941.967566782405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45941.967566782405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45941.967566782405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45941.967566782405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45941.967566782405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45941.967566782405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45941.967566782405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45941.967566782405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45941.967566782405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45941.967566782405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45941.967566782405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45941.967566782405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45941.967566782405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45941.967566782405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45941.967566782405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45941.967566782405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45941.967566782405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45941.967566782405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45941.967566782405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45941.967566782405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45941.967566782405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45941.967566782405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45941.967567013889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45941.967567013889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45941.967567013889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45941.967567013889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45941.967567013889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45941.967567013889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45941.967567013889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45941.967567013889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45941.967567013889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45941.967567013889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45941.967567013889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45941.967567013889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45941.967567013889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45941.967567013889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45941.967567013889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45941.967567013889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45941.967567013889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45941.967567013889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45941.967567013889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45941.967567013889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45941.967567013889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45941.967567013889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45941.967567013889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45941.967567013889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45941.967567013889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45941.967567013889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45941.967567013889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45941.967567013889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45941.967567013889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45941.967567013889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45941.967567013889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45941.967567013889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45941.967567013889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45941.967567013889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45941.967567013889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45941.967567013889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45941.967567013889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45941.967567013889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45941.967567013889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45941.967567013889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45941.967567013889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45941.967567013889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45941.967567013889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45941.967567013889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45941.967567013889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45941.967567013889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45941.967567013889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45941.967567013889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45941.967567013889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45941.967567013889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45941.967567013889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45941.967567013889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45941.967567013889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45941.967567013889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45941.967567013889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45941.967567013889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45941.967567013889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45941.967567013889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45941.967567013889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45941.967567013889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45941.967567013889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45941.967567013889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45941.967567013889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45941.967567013889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45941.967567013889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45941.967567013889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45941.967567013889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45941.967567013889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45941.967567013889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45941.967567013889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45941.967567013889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45941.967567013889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45941.967567013889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45941.967567013889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45941.967567013889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45941.967567013889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45941.967567013889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45941.967567013889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45941.967567013889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45941.967567013889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45941.967567013889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45941.967567013889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45941.967567013889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45941.967567013889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45941.967567013889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45941.967567013889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45941.967567013889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45941.967567013889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45941.967567013889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45941.967567013889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45941.967567013889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45941.967567013889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45941.967567013889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45941.967567013889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45941.967567013889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45941.967567013889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45941.967567013889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45941.967567013889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45941.967567013889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45941.967567013889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45941.967567013889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45941.967567013889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45941.967567013889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45941.967567013889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45941.967567013889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45941.967567013889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45941.967567013889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45941.967567013889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45941.967567013889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45941.967567013889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45941.967567013889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45941.967567013889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45941.967567013889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45941.967567013889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45941.967567013889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45941.967567013889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45941.967567013889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45941.967567013889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45941.967567013889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45941.967567013889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45941.967567013889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45941.967567013889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45941.967567013889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45941.967567013889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45941.967567013889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45941.967567013889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45941.967567013889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45941.967567013889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45941.967567013889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45941.967567013889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45941.967567013889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45941.967567013889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45941.967567013889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45941.967567013889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45941.967567013889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45941.967567013889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45941.967567013889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45941.967567013889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45941.967567013889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45941.967567013889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45941.967567013889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45941.967567013889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45941.967567013889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45941.967567013889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45941.967567013889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45941.967567013889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45941.967567013889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45941.967567013889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45941.967567013889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45941.967567013889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45941.967567013889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45941.967567013889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45941.967567013889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45941.967567013889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45941.967567013889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45941.967567013889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45941.967567013889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45941.967567013889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45941.967567013889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45941.967567013889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45941.967567013889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45941.967567013889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45941.967567013889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45941.967567013889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45941.967567013889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45941.967567013889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45941.967567013889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45941.967567013889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45941.967567013889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45941.967567013889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45941.967567013889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45941.967567013889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45941.967567013889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45941.967567013889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45941.967567013889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45941.967567013889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45941.967567013889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45941.967567013889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45941.967567013889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45941.967567013889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45941.967567013889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45941.967567013889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45941.967567013889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45941.967567013889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45941.967567013889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45941.967567013889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45941.967567013889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45941.967567013889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45941.967567013889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45941.967567013889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45941.967567013889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45941.967567013889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45941.967567013889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45941.967567013889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45941.967567013889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45941.967567013889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45941.967567013889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45941.967567013889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45941.967567013889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45941.967567013889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45941.967567013889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45941.967567013889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45941.967567013889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45941.967567013889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45941.967567013889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45941.967567013889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45941.967567013889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45941.967567013889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45941.967567013889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45941.967567013889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45941.967567013889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45941.967567013889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45941.967567013889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45941.967567013889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45941.967567013889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45941.967567013889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45941.967567013889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45941.967567013889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45941.967567013889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45941.967567013889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45941.967567013889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45941.967567013889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45941.967567013889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45941.967567013889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45941.967567013889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45941.967567013889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45941.967567013889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45941.967567013889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45941.967567013889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45941.967567013889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45941.967567013889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45941.967567013889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45941.967567013889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45941.967567013889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45941.967567013889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45941.967567013889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45941.967567013889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45941.967567013889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45941.967567013889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45941.967567013889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45941.967567013889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45941.967567013889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45941.967567013889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45941.967567013889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45941.967567013889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45941.967567013889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45941.967567013889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45941.967567013889</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45941.967567013889</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39065</v>
      </c>
      <c r="B2" s="37" t="str">
        <f>IFERROR(VLOOKUP(D2,DB!A:K,11,0),"")</f>
        <v>R5</v>
      </c>
      <c r="C2" s="37">
        <v>3</v>
      </c>
      <c r="D2" s="123" t="s">
        <v>36000</v>
      </c>
      <c r="E2" s="37" t="s">
        <v>38964</v>
      </c>
      <c r="F2" s="38">
        <v>45891.832060185188</v>
      </c>
      <c r="G2" s="154">
        <f ca="1">IFERROR(NOW()-F2,"")</f>
        <v>50.13550659721659</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38967</v>
      </c>
      <c r="F3" s="38">
        <v>45926.188877314817</v>
      </c>
      <c r="G3" s="154">
        <f t="shared" ref="G3" ca="1" si="0">IFERROR(NOW()-F3,"")</f>
        <v>15.778689467588265</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37"/>
      <c r="E4" s="37"/>
      <c r="F4" s="38"/>
      <c r="G4" s="39">
        <f t="shared" ref="G4:G28" ca="1" si="1">IFERROR(NOW()-F4,"")</f>
        <v>45941.967566782405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45941.967566782405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45941.967566782405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45941.967566782405</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45941.967566782405</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45941.967566782405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45941.967566782405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45941.967566782405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45941.967566782405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45941.967566782405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45941.967566782405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45941.967566782405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45941.967566782405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45941.967566782405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45941.967566782405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45941.967566782405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45941.967566782405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45941.967566782405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45941.967566782405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45941.967566782405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45941.967566782405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45941.967566782405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45941.967566782405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45941.967566782405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45941.967566782405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45941.967566782405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45941.967566782405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45941.967566782405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45941.967566782405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45941.967566782405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45941.967566782405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45941.967566782405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45941.967566782405</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45941.967566782405</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45941.967566782405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45941.967566782405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45941.967566782405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45941.967566782405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45941.967566782405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45941.967566782405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45941.967566782405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45941.967566782405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45941.967566782405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45941.967566782405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45941.967566782405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45941.967566782405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45941.967566782405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45941.967566782405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45941.967566782405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45941.967566782405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45941.967566782405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45941.967566782405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45941.967566782405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45941.967566782405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45941.967566782405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45941.967566782405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45941.967566782405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45941.967566782405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45941.967566782405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45941.967566782405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45941.967566782405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45941.967566782405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45941.967566782405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45941.967566782405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45941.967566782405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45941.967566782405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45941.967566782405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45941.967566782405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45941.967566782405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45941.967566782405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45941.967566782405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45941.967566782405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45941.967566782405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45941.967566782405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45941.967566782405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45941.967566782405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45941.967566782405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45941.967566782405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45941.967566782405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45941.967566782405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45941.967566782405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45941.967566782405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45941.967566782405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45941.967566782405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45941.967566782405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45941.967566782405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45941.967566782405</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45941.967566782405</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15.194719560182421</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2.4385042824069387</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8.0865945601835847</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0.94360844907350838</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39077</v>
      </c>
      <c r="B6" s="145" t="str">
        <f>IFERROR(VLOOKUP(D6,DB!A:K,11,0),"")</f>
        <v>R6</v>
      </c>
      <c r="C6" s="145">
        <v>1</v>
      </c>
      <c r="D6" s="145" t="s">
        <v>33216</v>
      </c>
      <c r="E6" s="145" t="s">
        <v>38964</v>
      </c>
      <c r="F6" s="147">
        <v>45941.763437499998</v>
      </c>
      <c r="G6" s="148">
        <f ca="1">IFERROR(NOW()-F6,"-")</f>
        <v>0.20412928240693873</v>
      </c>
      <c r="H6" s="147">
        <v>45941.7577662037</v>
      </c>
      <c r="I6" s="145" t="str">
        <f>IFERROR(VLOOKUP(D6,DB!A:F,6,0),"")</f>
        <v>SCECO</v>
      </c>
      <c r="J6" s="145" t="str">
        <f>IFERROR(VLOOKUP(D6,DB!A:G,7,0),"")</f>
        <v>Dead</v>
      </c>
      <c r="K6" s="145" t="s">
        <v>39078</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39079</v>
      </c>
      <c r="B7" s="145" t="str">
        <f>IFERROR(VLOOKUP(D7,DB!A:K,11,0),"")</f>
        <v>R6</v>
      </c>
      <c r="C7" s="145">
        <v>1</v>
      </c>
      <c r="D7" s="145" t="s">
        <v>32435</v>
      </c>
      <c r="E7" s="145" t="s">
        <v>38964</v>
      </c>
      <c r="F7" s="147">
        <v>45941.842129629629</v>
      </c>
      <c r="G7" s="148">
        <f ca="1">IFERROR(NOW()-F7,"-")</f>
        <v>0.125437152775703</v>
      </c>
      <c r="H7" s="147">
        <v>45941.826874999999</v>
      </c>
      <c r="I7" s="145" t="str">
        <f>IFERROR(VLOOKUP(D7,DB!A:F,6,0),"")</f>
        <v>SCECO</v>
      </c>
      <c r="J7" s="145" t="str">
        <f>IFERROR(VLOOKUP(D7,DB!A:G,7,0),"")</f>
        <v>Good</v>
      </c>
      <c r="K7" s="145" t="s">
        <v>39080</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45941.967566782405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45941.967566782405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45941.967566782405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45941.967566782405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45941.967566782405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45941.967566782405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45941.967566782405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45941.967566782405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45941.967566782405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45941.967566782405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45941.967566782405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45941.967566782405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45941.967566782405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45941.967566782405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45941.967566782405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45941.967566782405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45941.967566782405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45941.967566782405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45941.967566782405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45941.967566782405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45941.967566782405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45941.967566782405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45941.967566782405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45941.967566782405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45941.967566782405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45941.967566782405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45941.967566782405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45941.967566782405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45941.967566782405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45941.967566782405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45941.967566782405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45941.967566782405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45941.967566782405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45941.967566782405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45941.967566782405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45941.967566782405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45941.967566782405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45941.967566782405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45941.967566782405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45941.967566782405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45941.967566782405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45941.967566782405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45941.967566782405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45941.967566782405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45941.967566782405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45941.967566782405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45941.967566782405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45941.967566782405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45941.967566782405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45941.967566782405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45941.967566782405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45941.967566782405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45941.967566782405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45941.967566782405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45941.967566782405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45941.967566782405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45941.967566782405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45941.967566782405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45941.967566782405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45941.967566782405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45941.967566782405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45941.967566782405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45941.967566782405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45941.967566782405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45941.967566782405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45941.967566782405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45941.967566782405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45941.967566782405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45941.967566782405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45941.967566782405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45941.967566782405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45941.967566782405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45941.967566782405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45941.967566782405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45941.967566782405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45941.967566782405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45941.967566782405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45941.967566782405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45941.967566782405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45941.967566782405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45941.967566782405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45941.967566782405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45941.967566782405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45941.967566782405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45941.967566782405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45941.967566782405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45941.967566782405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45941.967566782405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45941.967566782405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45941.967566782405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45941.967566782405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45941.967566782405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45941.967566782405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45941.967566782405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45941.967566782405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45941.967566782405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45941.967566782405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45941.967566782405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45941.967566782405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45941.967566782405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45941.967566782405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45941.967566782405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45941.967566782405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45941.967566782405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45941.967566782405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45941.967566782405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45941.967566782405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45941.967566782405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45941.967566782405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45941.967566782405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45941.967566782405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45941.967566782405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45941.967566782405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45941.967566782405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45941.967566782405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45941.967566782405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45941.967566782405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45941.967566782405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45941.967566782405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45941.967566782405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45941.967566782405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45941.967566782405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45941.967566782405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45941.967566782405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45941.967566782405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45941.967566782405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45941.967566782405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45941.967566782405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45941.967566782405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45941.967566782405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45941.967566782405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45941.967566782405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45941.967566782405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45941.967566782405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45941.967566782405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45941.967566782405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45941.967566782405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45941.967566782405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45941.967566782405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45941.967566782405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45941.967566782405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45941.967566782405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45941.967566782405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45941.967566782405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45941.967566782405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45941.967566782405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45941.967566782405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45941.967566782405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45941.967566782405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45941.967566782405</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2025-10-11T20:13:27Z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