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672" documentId="13_ncr:1_{F6CB121F-512D-4AA6-A0C1-0FB36C537598}" xr6:coauthVersionLast="47" xr6:coauthVersionMax="47" xr10:uidLastSave="{DEFEFF35-82F4-4072-B80A-1D5BF902104A}"/>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2" l="1"/>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368" i="2"/>
  <c r="G368" i="2"/>
  <c r="I368" i="2"/>
  <c r="J368" i="2"/>
  <c r="L368" i="2"/>
  <c r="B369" i="2"/>
  <c r="G369" i="2"/>
  <c r="I369" i="2"/>
  <c r="J369" i="2"/>
  <c r="L369" i="2"/>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L3" i="6"/>
  <c r="L4" i="6"/>
  <c r="L2" i="6"/>
  <c r="J4" i="6"/>
  <c r="J3" i="6"/>
  <c r="J2" i="6"/>
  <c r="I2" i="6"/>
  <c r="G4" i="6"/>
  <c r="G3" i="6"/>
  <c r="G2" i="6"/>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L117" i="5"/>
  <c r="J117" i="5"/>
  <c r="I117" i="5"/>
  <c r="G117" i="5"/>
  <c r="B117"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G3" i="1"/>
  <c r="I3" i="1"/>
  <c r="J3" i="1"/>
  <c r="L3" i="1"/>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<sst xmlns="http://schemas.openxmlformats.org/spreadsheetml/2006/main" count="178580" uniqueCount="39074">
  <si>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</si>
  <si>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</si>
  <si>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</si>
  <si>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</si>
  <si>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</si>
  <si>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</si>
  <si>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</si>
  <si>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</si>
  <si>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</si>
  <si>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</si>
  <si>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</si>
  <si>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</si>
  <si>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</si>
  <si>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</si>
  <si>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</si>
  <si>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</si>
  <si>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</si>
  <si>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</si>
  <si>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</si>
  <si>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</si>
  <si>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</si>
  <si>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</si>
  <si>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</si>
  <si>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</si>
  <si>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</si>
  <si>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</si>
  <si>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</si>
  <si>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</si>
  <si>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</si>
  <si>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</si>
  <si>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</si>
  <si>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</si>
  <si>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</si>
  <si>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</si>
  <si>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</si>
  <si>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</si>
  <si>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</si>
  <si>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</si>
  <si>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</si>
  <si>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</si>
  <si>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</si>
  <si>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</si>
  <si>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</si>
  <si>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</si>
  <si>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</si>
  <si>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</si>
  <si>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</si>
  <si>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</si>
  <si>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</si>
  <si>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</si>
  <si>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</si>
  <si>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</si>
  <si>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</si>
  <si>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</si>
  <si>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</si>
  <si>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</si>
  <si>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</si>
  <si>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</si>
  <si>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</si>
  <si>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</si>
  <si>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</si>
  <si>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</si>
  <si>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</si>
  <si>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</si>
  <si>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</si>
  <si>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</si>
  <si>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</si>
  <si>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</si>
  <si>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</si>
  <si>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</si>
  <si>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</si>
  <si>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</si>
  <si>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</si>
  <si>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</si>
  <si>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</si>
  <si>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</si>
  <si>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</si>
  <si>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</si>
  <si>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</si>
  <si>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</si>
  <si>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</si>
  <si>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</si>
  <si>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</si>
  <si>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</si>
  <si>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</si>
  <si>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</si>
  <si>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</si>
  <si>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</si>
  <si>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</si>
  <si>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</si>
  <si>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</si>
  <si>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</si>
  <si>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</si>
  <si>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</si>
  <si>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</si>
  <si>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</si>
  <si>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</si>
  <si>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</si>
  <si>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</si>
  <si>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</si>
  <si>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</si>
  <si>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</si>
  <si>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</si>
  <si>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</si>
  <si>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</si>
  <si>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</si>
  <si>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</si>
  <si>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</si>
  <si>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</si>
  <si>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</si>
  <si>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</si>
  <si>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</si>
  <si>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</si>
  <si>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</si>
  <si>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</si>
  <si>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</si>
  <si>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</si>
  <si>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</si>
  <si>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</si>
  <si>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</si>
  <si>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</si>
  <si>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</si>
  <si>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</si>
  <si>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</si>
  <si>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</si>
  <si>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</si>
  <si>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</si>
  <si>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</si>
  <si>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</si>
  <si>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</si>
  <si>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</si>
  <si>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</si>
  <si>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</si>
  <si>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</si>
  <si>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</si>
  <si>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</si>
  <si>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</si>
  <si>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</si>
  <si>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</si>
  <si>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</si>
  <si>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</si>
  <si>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</si>
  <si>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</si>
  <si>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</si>
  <si>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</si>
  <si>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</si>
  <si>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</si>
  <si>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</si>
  <si>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</si>
  <si>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</si>
  <si>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</si>
  <si>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</si>
  <si>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</si>
  <si>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</si>
  <si>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</si>
  <si>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</si>
  <si>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</si>
  <si>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</si>
  <si>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</si>
  <si>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</si>
  <si>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</si>
  <si>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</si>
  <si>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</si>
  <si>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</si>
  <si>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</si>
  <si>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</si>
  <si>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</si>
  <si>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</si>
  <si>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</si>
  <si>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</si>
  <si>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</si>
  <si>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</si>
  <si>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</si>
  <si>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</si>
  <si>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</si>
  <si>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</si>
  <si>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</si>
  <si>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</si>
  <si>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</si>
  <si>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</si>
  <si>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</si>
  <si>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</si>
  <si>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</si>
  <si>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</si>
  <si>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</si>
  <si>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</si>
  <si>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</si>
  <si>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</si>
  <si>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</si>
  <si>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</si>
  <si>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</si>
  <si>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</si>
  <si>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</si>
  <si>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</si>
  <si>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</si>
  <si>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</si>
  <si>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</si>
  <si>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</si>
  <si>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</si>
  <si>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</si>
  <si>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</si>
  <si>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</si>
  <si>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</si>
  <si>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</si>
  <si>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</si>
  <si>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</si>
  <si>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</si>
  <si>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</si>
  <si>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</si>
  <si>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</si>
  <si>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</si>
  <si>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</si>
  <si>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</si>
  <si>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</si>
  <si>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</si>
  <si>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</si>
  <si>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</si>
  <si>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</si>
  <si>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</si>
  <si>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</si>
  <si>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</si>
  <si>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</si>
  <si>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</si>
  <si>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</si>
  <si>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</si>
  <si>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</si>
  <si>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</si>
  <si>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</si>
  <si>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</si>
  <si>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</si>
  <si>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</si>
  <si>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</si>
  <si>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</si>
  <si>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</si>
  <si>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</si>
  <si>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</si>
  <si>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</si>
  <si>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</si>
  <si>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</si>
  <si>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</si>
  <si>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</si>
  <si>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</si>
  <si>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</si>
  <si>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</si>
  <si>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</si>
  <si>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</si>
  <si>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</si>
  <si>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</si>
  <si>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</si>
  <si>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</si>
  <si>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</si>
  <si>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</si>
  <si>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</si>
  <si>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</si>
  <si>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</si>
  <si>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</si>
  <si>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</si>
  <si>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</si>
  <si>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</si>
  <si>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</si>
  <si>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</si>
  <si>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</si>
  <si>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</si>
  <si>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</si>
  <si>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</si>
  <si>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</si>
  <si>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</si>
  <si>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</si>
  <si>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</si>
  <si>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</si>
  <si>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</si>
  <si>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</si>
  <si>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</si>
  <si>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</si>
  <si>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</si>
  <si>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</si>
  <si>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</si>
  <si>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</si>
  <si>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</si>
  <si>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</si>
  <si>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</si>
  <si>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</si>
  <si>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</si>
  <si>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</si>
  <si>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</si>
  <si>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</si>
  <si>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</si>
  <si>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</si>
  <si>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</si>
  <si>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</si>
  <si>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</si>
  <si>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</si>
  <si>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</si>
  <si>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</si>
  <si>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</si>
  <si>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</si>
  <si>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</si>
  <si>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</si>
  <si>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</si>
  <si>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</si>
  <si>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</si>
  <si>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</si>
  <si>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</si>
  <si>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</si>
  <si>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</si>
  <si>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</si>
  <si>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</si>
  <si>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</si>
  <si>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</si>
  <si>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</si>
  <si>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</si>
  <si>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</si>
  <si>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</si>
  <si>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</si>
  <si>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</si>
  <si>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</si>
  <si>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</si>
  <si>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</si>
  <si>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</si>
  <si>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</si>
  <si>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</si>
  <si>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</si>
  <si>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</si>
  <si>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</si>
  <si>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</si>
  <si>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</si>
  <si>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</si>
  <si>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</si>
  <si>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</si>
  <si>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</si>
  <si>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</si>
  <si>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</si>
  <si>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</si>
  <si>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</si>
  <si>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</si>
  <si>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</si>
  <si>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</si>
  <si>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</si>
  <si>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</si>
  <si>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</si>
  <si>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</si>
  <si>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</si>
  <si>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</si>
  <si>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</si>
  <si>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</si>
  <si>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</si>
  <si>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</si>
  <si>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</si>
  <si>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</si>
  <si>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</si>
  <si>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</si>
  <si>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</si>
  <si>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</si>
  <si>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</si>
  <si>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</si>
  <si>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</si>
  <si>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</si>
  <si>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</si>
  <si>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</si>
  <si>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</si>
  <si>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</si>
  <si>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</si>
  <si>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</si>
  <si>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</si>
  <si>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</si>
  <si>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</si>
  <si>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</si>
  <si>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</si>
  <si>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</si>
  <si>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</si>
  <si>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</si>
  <si>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</si>
  <si>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</si>
  <si>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</si>
  <si>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</si>
  <si>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</si>
  <si>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</si>
  <si>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</si>
  <si>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</si>
  <si>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</si>
  <si>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</si>
  <si>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</si>
  <si>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</si>
  <si>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</si>
  <si>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</si>
  <si>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</si>
  <si>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</si>
  <si>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</si>
  <si>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</si>
  <si>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</si>
  <si>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</si>
  <si>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</si>
  <si>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</si>
  <si>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</si>
  <si>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</si>
  <si>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</si>
  <si>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</si>
  <si>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</si>
  <si>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</si>
  <si>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</si>
  <si>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</si>
  <si>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</si>
  <si>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</si>
  <si>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</si>
  <si>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</si>
  <si>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</si>
  <si>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</si>
  <si>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</si>
  <si>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</si>
  <si>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</si>
  <si>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</si>
  <si>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</si>
  <si>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</si>
  <si>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</si>
  <si>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</si>
  <si>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</si>
  <si>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</si>
  <si>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</si>
  <si>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</si>
  <si>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</si>
  <si>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</si>
  <si>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</si>
  <si>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</si>
  <si>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</si>
  <si>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</si>
  <si>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</si>
  <si>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</si>
  <si>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</si>
  <si>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</si>
  <si>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</si>
  <si>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</si>
  <si>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</si>
  <si>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</si>
  <si>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</si>
  <si>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</si>
  <si>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</si>
  <si>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</si>
  <si>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</si>
  <si>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</si>
  <si>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</si>
  <si>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</si>
  <si>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</si>
  <si>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</si>
  <si>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</si>
  <si>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</si>
  <si>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</si>
  <si>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</si>
  <si>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</si>
  <si>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</si>
  <si>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</si>
  <si>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</si>
  <si>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</si>
  <si>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</si>
  <si>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</si>
  <si>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</si>
  <si>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</si>
  <si>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</si>
  <si>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</si>
  <si>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</si>
  <si>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</si>
  <si>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</si>
  <si>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</si>
  <si>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</si>
  <si>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</si>
  <si>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</si>
  <si>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</si>
  <si>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</si>
  <si>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</si>
  <si>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</si>
  <si>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</si>
  <si>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</si>
  <si>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</si>
  <si>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</si>
  <si>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</si>
  <si>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</si>
  <si>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</si>
  <si>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</si>
  <si>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</si>
  <si>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</si>
  <si>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</si>
  <si>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</si>
  <si>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</si>
  <si>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</si>
  <si>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</si>
  <si>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</si>
  <si>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</si>
  <si>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</si>
  <si>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</si>
  <si>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</si>
  <si>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</si>
  <si>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</si>
  <si>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</si>
  <si>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</si>
  <si>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</si>
  <si>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</si>
  <si>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</si>
  <si>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</si>
  <si>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</si>
  <si>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</si>
  <si>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</si>
  <si>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</si>
  <si>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</si>
  <si>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</si>
  <si>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</si>
  <si>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</si>
  <si>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</si>
  <si>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</si>
  <si>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</si>
  <si>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</si>
  <si>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</si>
  <si>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</si>
  <si>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</si>
  <si>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</si>
  <si>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</si>
  <si>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</si>
  <si>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</si>
  <si>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</si>
  <si>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</si>
  <si>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</si>
  <si>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</si>
  <si>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</si>
  <si>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</si>
  <si>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</si>
  <si>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</si>
  <si>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</si>
  <si>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</si>
  <si>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</si>
  <si>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</si>
  <si>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</si>
  <si>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</si>
  <si>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</si>
  <si>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</si>
  <si>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</si>
  <si>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</si>
  <si>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</si>
  <si>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</si>
  <si>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</si>
  <si>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</si>
  <si>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</si>
  <si>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</si>
  <si>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</si>
  <si>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</si>
  <si>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</si>
  <si>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</si>
  <si>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</si>
  <si>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</si>
  <si>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</si>
  <si>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</si>
  <si>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</si>
  <si>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</si>
  <si>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</si>
  <si>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</si>
  <si>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</si>
  <si>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</si>
  <si>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</si>
  <si>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</si>
  <si>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</si>
  <si>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</si>
  <si>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</si>
  <si>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</si>
  <si>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</si>
  <si>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</si>
  <si>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</si>
  <si>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</si>
  <si>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</si>
  <si>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</si>
  <si>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</si>
  <si>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</si>
  <si>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</si>
  <si>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</si>
  <si>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</si>
  <si>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</si>
  <si>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</si>
  <si>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</si>
  <si>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</si>
  <si>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</si>
  <si>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</si>
  <si>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</si>
  <si>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</si>
  <si>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</si>
  <si>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</si>
  <si>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</si>
  <si>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</si>
  <si>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</si>
  <si>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</si>
  <si>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</si>
  <si>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</si>
  <si>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</si>
  <si>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</si>
  <si>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</si>
  <si>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</si>
  <si>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</si>
  <si>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</si>
  <si>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</si>
  <si>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</si>
  <si>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</si>
  <si>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</si>
  <si>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</si>
  <si>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</si>
  <si>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</si>
  <si>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</si>
  <si>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</si>
  <si>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</si>
  <si>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</si>
  <si>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</si>
  <si>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</si>
  <si>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</si>
  <si>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</si>
  <si>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</si>
  <si>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</si>
  <si>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</si>
  <si>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</si>
  <si>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</si>
  <si>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</si>
  <si>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</si>
  <si>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</si>
  <si>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</si>
  <si>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</si>
  <si>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</si>
  <si>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</si>
  <si>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</si>
  <si>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</si>
  <si>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</si>
  <si>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</si>
  <si>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</si>
  <si>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</si>
  <si>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</si>
  <si>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</si>
  <si>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</si>
  <si>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</si>
  <si>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</si>
  <si>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</si>
  <si>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</si>
  <si>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</si>
  <si>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</si>
  <si>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</si>
  <si>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</si>
  <si>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</si>
  <si>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</si>
  <si>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</si>
  <si>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</si>
  <si>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</si>
  <si>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</si>
  <si>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</si>
  <si>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</si>
  <si>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</si>
  <si>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</si>
  <si>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</si>
  <si>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</si>
  <si>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</si>
  <si>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</si>
  <si>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</si>
  <si>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</si>
  <si>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</si>
  <si>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</si>
  <si>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</si>
  <si>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</si>
  <si>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</si>
  <si>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</si>
  <si>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</si>
  <si>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</si>
  <si>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</si>
  <si>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</si>
  <si>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</si>
  <si>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</si>
  <si>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</si>
  <si>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</si>
  <si>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</si>
  <si>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</si>
  <si>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</si>
  <si>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</si>
  <si>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</si>
  <si>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</si>
  <si>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</si>
  <si>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</si>
  <si>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</si>
  <si>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</si>
  <si>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</si>
  <si>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</si>
  <si>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</si>
  <si>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</si>
  <si>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</si>
  <si>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</si>
  <si>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</si>
  <si>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</si>
  <si>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</si>
  <si>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</si>
  <si>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</si>
  <si>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</si>
  <si>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</si>
  <si>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</si>
  <si>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</si>
  <si>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</si>
  <si>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</si>
  <si>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</si>
  <si>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</si>
  <si>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</si>
  <si>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</si>
  <si>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</si>
  <si>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</si>
  <si>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</si>
  <si>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</si>
  <si>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</si>
  <si>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</si>
  <si>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</si>
  <si>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</si>
  <si>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</si>
  <si>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</si>
  <si>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</si>
  <si>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</si>
  <si>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</si>
  <si>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</si>
  <si>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</si>
  <si>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</si>
  <si>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</si>
  <si>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</si>
  <si>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</si>
  <si>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</si>
  <si>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</si>
  <si>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</si>
  <si>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</si>
  <si>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</si>
  <si>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</si>
  <si>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</si>
  <si>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</si>
  <si>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</si>
  <si>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</si>
  <si>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</si>
  <si>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</si>
  <si>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</si>
  <si>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</si>
  <si>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</si>
  <si>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</si>
  <si>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</si>
  <si>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</si>
  <si>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</si>
  <si>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</si>
  <si>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</si>
  <si>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</si>
  <si>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</si>
  <si>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</si>
  <si>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</si>
  <si>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</si>
  <si>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</si>
  <si>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</si>
  <si>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</si>
  <si>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</si>
  <si>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</si>
  <si>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</si>
  <si>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</si>
  <si>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</si>
  <si>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</si>
  <si>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</si>
  <si>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</si>
  <si>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</si>
  <si>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</si>
  <si>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</si>
  <si>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</si>
  <si>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</si>
  <si>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</si>
  <si>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</si>
  <si>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</si>
  <si>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</si>
  <si>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</si>
  <si>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</si>
  <si>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</si>
  <si>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</si>
  <si>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</si>
  <si>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</si>
  <si>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</si>
  <si>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</si>
  <si>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</si>
  <si>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</si>
  <si>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</si>
  <si>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</si>
  <si>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</si>
  <si>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</si>
  <si>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</si>
  <si>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</si>
  <si>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</si>
  <si>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</si>
  <si>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</si>
  <si>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</si>
  <si>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</si>
  <si>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</si>
  <si>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</si>
  <si>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</si>
  <si>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</si>
  <si>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</si>
  <si>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</si>
  <si>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</si>
  <si>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</si>
  <si>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</si>
  <si>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</si>
  <si>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</si>
  <si>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</si>
  <si>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</si>
  <si>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</si>
  <si>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</si>
  <si>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</si>
  <si>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</si>
  <si>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</si>
  <si>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</si>
  <si>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</si>
  <si>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</si>
  <si>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</si>
  <si>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</si>
  <si>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</si>
  <si>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</si>
  <si>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</si>
  <si>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</si>
  <si>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</si>
  <si>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</si>
  <si>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</si>
  <si>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</si>
  <si>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</si>
  <si>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</si>
  <si>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</si>
  <si>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</si>
  <si>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</si>
  <si>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</si>
  <si>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</si>
  <si>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</si>
  <si>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</si>
  <si>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</si>
  <si>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</si>
  <si>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</si>
  <si>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</si>
  <si>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</si>
  <si>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</si>
  <si>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</si>
  <si>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</si>
  <si>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</si>
  <si>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</si>
  <si>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</si>
  <si>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</si>
  <si>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</si>
  <si>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</si>
  <si>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</si>
  <si>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</si>
  <si>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</si>
  <si>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</si>
  <si>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</si>
  <si>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</si>
  <si>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</si>
  <si>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</si>
  <si>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</si>
  <si>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</si>
  <si>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</si>
  <si>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</si>
  <si>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</si>
  <si>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</si>
  <si>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</si>
  <si>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</si>
  <si>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</si>
  <si>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</si>
  <si>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</si>
  <si>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</si>
  <si>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</si>
  <si>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</si>
  <si>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</si>
  <si>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</si>
  <si>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</si>
  <si>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</si>
  <si>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</si>
  <si>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</si>
  <si>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</si>
  <si>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</si>
  <si>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</si>
  <si>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</si>
  <si>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</si>
  <si>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</si>
  <si>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</si>
  <si>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</si>
  <si>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</si>
  <si>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</si>
  <si>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</si>
  <si>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</si>
  <si>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</si>
  <si>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</si>
  <si>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</si>
  <si>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</si>
  <si>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</si>
  <si>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</si>
  <si>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</si>
  <si>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</si>
  <si>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</si>
  <si>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</si>
  <si>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</si>
  <si>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</si>
  <si>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</si>
  <si>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</si>
  <si>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</si>
  <si>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</si>
  <si>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</si>
  <si>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</si>
  <si>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</si>
  <si>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</si>
  <si>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</si>
  <si>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</si>
  <si>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</si>
  <si>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</si>
  <si>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</si>
  <si>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</si>
  <si>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</si>
  <si>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</si>
  <si>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</si>
  <si>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</si>
  <si>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</si>
  <si>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</si>
  <si>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</si>
  <si>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</si>
  <si>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</si>
  <si>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</si>
  <si>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</si>
  <si>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</si>
  <si>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</si>
  <si>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</si>
  <si>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</si>
  <si>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</si>
  <si>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</si>
  <si>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</si>
  <si>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</si>
  <si>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</si>
  <si>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</si>
  <si>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</si>
  <si>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</si>
  <si>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</si>
  <si>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</si>
  <si>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</si>
  <si>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</si>
  <si>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</si>
  <si>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</si>
  <si>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</si>
  <si>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</si>
  <si>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</si>
  <si>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</si>
  <si>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</si>
  <si>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</si>
  <si>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</si>
  <si>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</si>
  <si>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</si>
  <si>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</si>
  <si>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</si>
  <si>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</si>
  <si>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</si>
  <si>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</si>
  <si>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</si>
  <si>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</si>
  <si>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</si>
  <si>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</si>
  <si>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</si>
  <si>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</si>
  <si>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</si>
  <si>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</si>
  <si>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</si>
  <si>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</si>
  <si>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</si>
  <si>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</si>
  <si>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</si>
  <si>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</si>
  <si>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</si>
  <si>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</si>
  <si>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</si>
  <si>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</si>
  <si>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</si>
  <si>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</si>
  <si>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</si>
  <si>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</si>
  <si>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</si>
  <si>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</si>
  <si>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</si>
  <si>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</si>
  <si>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</si>
  <si>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</si>
  <si>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</si>
  <si>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</si>
  <si>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</si>
  <si>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</si>
  <si>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</si>
  <si>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</si>
  <si>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</si>
  <si>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</si>
  <si>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</si>
  <si>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</si>
  <si>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</si>
  <si>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</si>
  <si>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</si>
  <si>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</si>
  <si>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</si>
  <si>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</si>
  <si>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</si>
  <si>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</si>
  <si>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</si>
  <si>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</si>
  <si>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</si>
  <si>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</si>
  <si>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</si>
  <si>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</si>
  <si>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</si>
  <si>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</si>
  <si>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</si>
  <si>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</si>
  <si>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</si>
  <si>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</si>
  <si>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</si>
  <si>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</si>
  <si>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</si>
  <si>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</si>
  <si>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</si>
  <si>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</si>
  <si>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</si>
  <si>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</si>
  <si>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</si>
  <si>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</si>
  <si>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</si>
  <si>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</si>
  <si>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</si>
  <si>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</si>
  <si>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</si>
  <si>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</si>
  <si>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</si>
  <si>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</si>
  <si>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</si>
  <si>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</si>
  <si>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</si>
  <si>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</si>
  <si>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</si>
  <si>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</si>
  <si>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</si>
  <si>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</si>
  <si>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</si>
  <si>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</si>
  <si>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</si>
  <si>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</si>
  <si>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</si>
  <si>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</si>
  <si>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</si>
  <si>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</si>
  <si>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</si>
  <si>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</si>
  <si>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</si>
  <si>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</si>
  <si>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</si>
  <si>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</si>
  <si>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</si>
  <si>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</si>
  <si>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</si>
  <si>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</si>
  <si>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</si>
  <si>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</si>
  <si>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</si>
  <si>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</si>
  <si>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</si>
  <si>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</si>
  <si>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</si>
  <si>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</si>
  <si>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</si>
  <si>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</si>
  <si>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</si>
  <si>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</si>
  <si>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</si>
  <si>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</si>
  <si>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</si>
  <si>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</si>
  <si>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</si>
  <si>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</si>
  <si>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</si>
  <si>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</si>
  <si>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</si>
  <si>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</si>
  <si>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</si>
  <si>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</si>
  <si>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</si>
  <si>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</si>
  <si>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</si>
  <si>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</si>
  <si>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</si>
  <si>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</si>
  <si>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</si>
  <si>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</si>
  <si>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</si>
  <si>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</si>
  <si>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</si>
  <si>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</si>
  <si>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</si>
  <si>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</si>
  <si>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</si>
  <si>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</si>
  <si>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</si>
  <si>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</si>
  <si>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</si>
  <si>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</si>
  <si>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</si>
  <si>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</si>
  <si>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</si>
  <si>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</si>
  <si>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</si>
  <si>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</si>
  <si>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</si>
  <si>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</si>
  <si>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</si>
  <si>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</si>
  <si>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</si>
  <si>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</si>
  <si>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</si>
  <si>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</si>
  <si>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</si>
  <si>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</si>
  <si>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</si>
  <si>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</si>
  <si>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</si>
  <si>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</si>
  <si>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</si>
  <si>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</si>
  <si>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</si>
  <si>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</si>
  <si>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</si>
  <si>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</si>
  <si>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</si>
  <si>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</si>
  <si>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</si>
  <si>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</si>
  <si>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</si>
  <si>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</si>
  <si>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</si>
  <si>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</si>
  <si>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</si>
  <si>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</si>
  <si>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</si>
  <si>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</si>
  <si>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</si>
  <si>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</si>
  <si>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</si>
  <si>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</si>
  <si>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</si>
  <si>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</si>
  <si>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</si>
  <si>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</si>
  <si>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</si>
  <si>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</si>
  <si>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</si>
  <si>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</si>
  <si>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</si>
  <si>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</si>
  <si>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</si>
  <si>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</si>
  <si>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</si>
  <si>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</si>
  <si>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</si>
  <si>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</si>
  <si>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</si>
  <si>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</si>
  <si>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</si>
  <si>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</si>
  <si>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</si>
  <si>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</si>
  <si>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</si>
  <si>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</si>
  <si>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</si>
  <si>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</si>
  <si>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</si>
  <si>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</si>
  <si>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</si>
  <si>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</si>
  <si>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</si>
  <si>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</si>
  <si>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</si>
  <si>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</si>
  <si>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</si>
  <si>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</si>
  <si>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</si>
  <si>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</si>
  <si>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</si>
  <si>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</si>
  <si>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</si>
  <si>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</si>
  <si>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</si>
  <si>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</si>
  <si>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</si>
  <si>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</si>
  <si>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</si>
  <si>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</si>
  <si>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</si>
  <si>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</si>
  <si>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</si>
  <si>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</si>
  <si>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</si>
  <si>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</si>
  <si>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</si>
  <si>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</si>
  <si>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</si>
  <si>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</si>
  <si>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</si>
  <si>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</si>
  <si>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</si>
  <si>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</si>
  <si>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</si>
  <si>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</si>
  <si>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</si>
  <si>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</si>
  <si>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</si>
  <si>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</si>
  <si>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</si>
  <si>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</si>
  <si>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</si>
  <si>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</si>
  <si>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</si>
  <si>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</si>
  <si>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</si>
  <si>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</si>
  <si>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</si>
  <si>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</si>
  <si>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</si>
  <si>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</si>
  <si>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</si>
  <si>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</si>
  <si>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</si>
  <si>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</si>
  <si>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</si>
  <si>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</si>
  <si>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</si>
  <si>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</si>
  <si>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</si>
  <si>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</si>
  <si>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</si>
  <si>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</si>
  <si>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</si>
  <si>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</si>
  <si>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</si>
  <si>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</si>
  <si>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</si>
  <si>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</si>
  <si>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</si>
  <si>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</si>
  <si>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</si>
  <si>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</si>
  <si>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</si>
  <si>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</si>
  <si>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</si>
  <si>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</si>
  <si>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</si>
  <si>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</si>
  <si>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</si>
  <si>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</si>
  <si>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</si>
  <si>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</si>
  <si>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</si>
  <si>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</si>
  <si>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</si>
  <si>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</si>
  <si>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</si>
  <si>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</si>
  <si>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</si>
  <si>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</si>
  <si>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</si>
  <si>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</si>
  <si>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</si>
  <si>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</si>
  <si>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</si>
  <si>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</si>
  <si>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</si>
  <si>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</si>
  <si>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</si>
  <si>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</si>
  <si>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</si>
  <si>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</si>
  <si>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</si>
  <si>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</si>
  <si>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</si>
  <si>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</si>
  <si>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</si>
  <si>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</si>
  <si>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</si>
  <si>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</si>
  <si>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</si>
  <si>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</si>
  <si>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</si>
  <si>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</si>
  <si>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</si>
  <si>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</si>
  <si>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</si>
  <si>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</si>
  <si>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</si>
  <si>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</si>
  <si>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</si>
  <si>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</si>
  <si>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</si>
  <si>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</si>
  <si>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</si>
  <si>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</si>
  <si>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</si>
  <si>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</si>
  <si>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</si>
  <si>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</si>
  <si>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</si>
  <si>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</si>
  <si>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</si>
  <si>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</si>
  <si>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</si>
  <si>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</si>
  <si>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</si>
  <si>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</si>
  <si>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</si>
  <si>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</si>
  <si>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</si>
  <si>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</si>
  <si>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</si>
  <si>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</si>
  <si>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</si>
  <si>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</si>
  <si>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</si>
  <si>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</si>
  <si>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</si>
  <si>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</si>
  <si>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</si>
  <si>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</si>
  <si>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</si>
  <si>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</si>
  <si>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</si>
  <si>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</si>
  <si>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</si>
  <si>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</si>
  <si>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</si>
  <si>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</si>
  <si>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</si>
  <si>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</si>
  <si>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</si>
  <si>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</si>
  <si>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</si>
  <si>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</si>
  <si>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</si>
  <si>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</si>
  <si>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</si>
  <si>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</si>
  <si>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</si>
  <si>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</si>
  <si>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</si>
  <si>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</si>
  <si>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</si>
  <si>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</si>
  <si>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</si>
  <si>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</si>
  <si>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</si>
  <si>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</si>
  <si>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</si>
  <si>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</si>
  <si>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</si>
  <si>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</si>
  <si>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</si>
  <si>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</si>
  <si>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</si>
  <si>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</si>
  <si>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</si>
  <si>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</si>
  <si>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</si>
  <si>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</si>
  <si>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</si>
  <si>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</si>
  <si>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</si>
  <si>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</si>
  <si>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</si>
  <si>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</si>
  <si>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</si>
  <si>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</si>
  <si>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</si>
  <si>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</si>
  <si>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</si>
  <si>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</si>
  <si>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</si>
  <si>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</si>
  <si>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</si>
  <si>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</si>
  <si>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</si>
  <si>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</si>
  <si>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</si>
  <si>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</si>
  <si>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</si>
  <si>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</si>
  <si>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</si>
  <si>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</si>
  <si>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</si>
  <si>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</si>
  <si>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</si>
  <si>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</si>
  <si>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</si>
  <si>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</si>
  <si>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</si>
  <si>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</si>
  <si>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</si>
  <si>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</si>
  <si>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</si>
  <si>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</si>
  <si>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</si>
  <si>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</si>
  <si>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</si>
  <si>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</si>
  <si>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</si>
  <si>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</si>
  <si>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</si>
  <si>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</si>
  <si>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</si>
  <si>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</si>
  <si>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</si>
  <si>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</si>
  <si>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</si>
  <si>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</si>
  <si>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</si>
  <si>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</si>
  <si>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</si>
  <si>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</si>
  <si>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</si>
  <si>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</si>
  <si>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</si>
  <si>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</si>
  <si>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</si>
  <si>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</si>
  <si>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</si>
  <si>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</si>
  <si>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</si>
  <si>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</si>
  <si>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</si>
  <si>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</si>
  <si>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</si>
  <si>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</si>
  <si>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</si>
  <si>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</si>
  <si>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</si>
  <si>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</si>
  <si>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</si>
  <si>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</si>
  <si>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</si>
  <si>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</si>
  <si>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</si>
  <si>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</si>
  <si>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</si>
  <si>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</si>
  <si>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</si>
  <si>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</si>
  <si>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</si>
  <si>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</si>
  <si>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</si>
  <si>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</si>
  <si>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</si>
  <si>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</si>
  <si>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</si>
  <si>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</si>
  <si>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</si>
  <si>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</si>
  <si>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</si>
  <si>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</si>
  <si>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</si>
  <si>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</si>
  <si>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</si>
  <si>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</si>
  <si>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</si>
  <si>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</si>
  <si>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</si>
  <si>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</si>
  <si>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</si>
  <si>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</si>
  <si>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</si>
  <si>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</si>
  <si>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</si>
  <si>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</si>
  <si>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</si>
  <si>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</si>
  <si>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</si>
  <si>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</si>
  <si>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</si>
  <si>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</si>
  <si>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</si>
  <si>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</si>
  <si>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</si>
  <si>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</si>
  <si>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</si>
  <si>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</si>
  <si>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</si>
  <si>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</si>
  <si>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</si>
  <si>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</si>
  <si>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</si>
  <si>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</si>
  <si>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</si>
  <si>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</si>
  <si>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</si>
  <si>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</si>
  <si>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</si>
  <si>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</si>
  <si>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</si>
  <si>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</si>
  <si>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</si>
  <si>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</si>
  <si>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</si>
  <si>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</si>
  <si>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</si>
  <si>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</si>
  <si>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</si>
  <si>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</si>
  <si>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</si>
  <si>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</si>
  <si>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</si>
  <si>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</si>
  <si>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</si>
  <si>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</si>
  <si>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</si>
  <si>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</si>
  <si>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</si>
  <si>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</si>
  <si>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</si>
  <si>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</si>
  <si>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</si>
  <si>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</si>
  <si>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</si>
  <si>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</si>
  <si>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</si>
  <si>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</si>
  <si>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</si>
  <si>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</si>
  <si>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</si>
  <si>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</si>
  <si>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</si>
  <si>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</si>
  <si>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</si>
  <si>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</si>
  <si>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</si>
  <si>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</si>
  <si>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</si>
  <si>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</si>
  <si>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</si>
  <si>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</si>
  <si>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</si>
  <si>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</si>
  <si>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</si>
  <si>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</si>
  <si>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</si>
  <si>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</si>
  <si>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</si>
  <si>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</si>
  <si>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</si>
  <si>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</si>
  <si>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</si>
  <si>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</si>
  <si>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</si>
  <si>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</si>
  <si>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</si>
  <si>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</si>
  <si>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</si>
  <si>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</si>
  <si>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</si>
  <si>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</si>
  <si>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</si>
  <si>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</si>
  <si>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</si>
  <si>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</si>
  <si>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</si>
  <si>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</si>
  <si>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</si>
  <si>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</si>
  <si>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</si>
  <si>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</si>
  <si>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</si>
  <si>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</si>
  <si>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</si>
  <si>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</si>
  <si>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</si>
  <si>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</si>
  <si>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</si>
  <si>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</si>
  <si>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</si>
  <si>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</si>
  <si>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</si>
  <si>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</si>
  <si>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</si>
  <si>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</si>
  <si>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</si>
  <si>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</si>
  <si>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</si>
  <si>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</si>
  <si>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</si>
  <si>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</si>
  <si>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</si>
  <si>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</si>
  <si>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</si>
  <si>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</si>
  <si>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</si>
  <si>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</si>
  <si>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</si>
  <si>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</si>
  <si>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</si>
  <si>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</si>
  <si>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</si>
  <si>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</si>
  <si>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</si>
  <si>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</si>
  <si>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</si>
  <si>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</si>
  <si>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</si>
  <si>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</si>
  <si>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</si>
  <si>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</si>
  <si>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</si>
  <si>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</si>
  <si>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</si>
  <si>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</si>
  <si>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</si>
  <si>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</si>
  <si>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</si>
  <si>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</si>
  <si>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</si>
  <si>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</si>
  <si>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</si>
  <si>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</si>
  <si>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</si>
  <si>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</si>
  <si>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</si>
  <si>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</si>
  <si>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</si>
  <si>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</si>
  <si>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</si>
  <si>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</si>
  <si>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</si>
  <si>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</si>
  <si>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</si>
  <si>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</si>
  <si>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</si>
  <si>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</si>
  <si>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</si>
  <si>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</si>
  <si>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</si>
  <si>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</si>
  <si>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</si>
  <si>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</si>
  <si>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</si>
  <si>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</si>
  <si>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</si>
  <si>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</si>
  <si>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</si>
  <si>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</si>
  <si>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</si>
  <si>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</si>
  <si>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</si>
  <si>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</si>
  <si>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</si>
  <si>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</si>
  <si>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</si>
  <si>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</si>
  <si>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</si>
  <si>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</si>
  <si>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</si>
  <si>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</si>
  <si>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</si>
  <si>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</si>
  <si>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</si>
  <si>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</si>
  <si>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</si>
  <si>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</si>
  <si>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</si>
  <si>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</si>
  <si>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</si>
  <si>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</si>
  <si>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</si>
  <si>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</si>
  <si>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</si>
  <si>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</si>
  <si>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</si>
  <si>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</si>
  <si>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</si>
  <si>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</si>
  <si>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</si>
  <si>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</si>
  <si>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</si>
  <si>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</si>
  <si>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</si>
  <si>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</si>
  <si>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</si>
  <si>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</si>
  <si>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</si>
  <si>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</si>
  <si>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</si>
  <si>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</si>
  <si>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</si>
  <si>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</si>
  <si>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</si>
  <si>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</si>
  <si>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</si>
  <si>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</si>
  <si>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</si>
  <si>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</si>
  <si>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</si>
  <si>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</si>
  <si>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</si>
  <si>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</si>
  <si>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</si>
  <si>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</si>
  <si>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</si>
  <si>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</si>
  <si>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</si>
  <si>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</si>
  <si>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</si>
  <si>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</si>
  <si>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</si>
  <si>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</si>
  <si>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</si>
  <si>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</si>
  <si>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</si>
  <si>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</si>
  <si>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</si>
  <si>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</si>
  <si>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</si>
  <si>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</si>
  <si>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</si>
  <si>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</si>
  <si>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</si>
  <si>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</si>
  <si>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</si>
  <si>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</si>
  <si>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</si>
  <si>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</si>
  <si>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</si>
  <si>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</si>
  <si>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</si>
  <si>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</si>
  <si>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</si>
  <si>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</si>
  <si>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</si>
  <si>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</si>
  <si>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</si>
  <si>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</si>
  <si>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</si>
  <si>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</si>
  <si>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</si>
  <si>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</si>
  <si>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</si>
  <si>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</si>
  <si>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</si>
  <si>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</si>
  <si>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</si>
  <si>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</si>
  <si>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</si>
  <si>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</si>
  <si>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</si>
  <si>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</si>
  <si>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</si>
  <si>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</si>
  <si>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</si>
  <si>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</si>
  <si>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</si>
  <si>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</si>
  <si>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</si>
  <si>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</si>
  <si>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</si>
  <si>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</si>
  <si>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</si>
  <si>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</si>
  <si>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</si>
  <si>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</si>
  <si>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</si>
  <si>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</si>
  <si>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</si>
  <si>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</si>
  <si>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</si>
  <si>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</si>
  <si>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</si>
  <si>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</si>
  <si>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</si>
  <si>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</si>
  <si>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</si>
  <si>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</si>
  <si>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</si>
  <si>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</si>
  <si>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</si>
  <si>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</si>
  <si>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</si>
  <si>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</si>
  <si>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</si>
  <si>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</si>
  <si>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</si>
  <si>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</si>
  <si>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</si>
  <si>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</si>
  <si>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</si>
  <si>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</si>
  <si>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</si>
  <si>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</si>
  <si>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</si>
  <si>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</si>
  <si>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</si>
  <si>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</si>
  <si>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</si>
  <si>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</si>
  <si>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</si>
  <si>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</si>
  <si>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</si>
  <si>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</si>
  <si>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</si>
  <si>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</si>
  <si>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</si>
  <si>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</si>
  <si>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</si>
  <si>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</si>
  <si>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</si>
  <si>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</si>
  <si>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</si>
  <si>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</si>
  <si>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</si>
  <si>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</si>
  <si>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</si>
  <si>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</si>
  <si>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</si>
  <si>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</si>
  <si>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</si>
  <si>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</si>
  <si>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</si>
  <si>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</si>
  <si>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</si>
  <si>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</si>
  <si>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</si>
  <si>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</si>
  <si>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</si>
  <si>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</si>
  <si>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</si>
  <si>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</si>
  <si>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</si>
  <si>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</si>
  <si>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</si>
  <si>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</si>
  <si>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</si>
  <si>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</si>
  <si>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</si>
  <si>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</si>
  <si>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</si>
  <si>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</si>
  <si>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</si>
  <si>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</si>
  <si>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</si>
  <si>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</si>
  <si>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</si>
  <si>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</si>
  <si>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</si>
  <si>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</si>
  <si>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</si>
  <si>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</si>
  <si>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</si>
  <si>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</si>
  <si>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</si>
  <si>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</si>
  <si>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</si>
  <si>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</si>
  <si>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</si>
  <si>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</si>
  <si>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</si>
  <si>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</si>
  <si>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</si>
  <si>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</si>
  <si>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</si>
  <si>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</si>
  <si>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</si>
  <si>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</si>
  <si>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</si>
  <si>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</si>
  <si>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</si>
  <si>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</si>
  <si>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</si>
  <si>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</si>
  <si>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</si>
  <si>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</si>
  <si>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</si>
  <si>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</si>
  <si>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</si>
  <si>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</si>
  <si>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</si>
  <si>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</si>
  <si>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</si>
  <si>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</si>
  <si>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</si>
  <si>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</si>
  <si>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</si>
  <si>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</si>
  <si>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</si>
  <si>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</si>
  <si>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</si>
  <si>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</si>
  <si>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</si>
  <si>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</si>
  <si>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</si>
  <si>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</si>
  <si>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</si>
  <si>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</si>
  <si>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</si>
  <si>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</si>
  <si>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</si>
  <si>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</si>
  <si>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</si>
  <si>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</si>
  <si>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</si>
  <si>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</si>
  <si>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</si>
  <si>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</si>
  <si>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</si>
  <si>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</si>
  <si>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</si>
  <si>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</si>
  <si>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</si>
  <si>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</si>
  <si>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</si>
  <si>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</si>
  <si>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</si>
  <si>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</si>
  <si>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</si>
  <si>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</si>
  <si>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</si>
  <si>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</si>
  <si>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</si>
  <si>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</si>
  <si>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</si>
  <si>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</si>
  <si>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</si>
  <si>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</si>
  <si>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</si>
  <si>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</si>
  <si>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</si>
  <si>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</si>
  <si>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</si>
  <si>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</si>
  <si>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</si>
  <si>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</si>
  <si>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</si>
  <si>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</si>
  <si>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</si>
  <si>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</si>
  <si>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</si>
  <si>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</si>
  <si>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</si>
  <si>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</si>
  <si>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</si>
  <si>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</si>
  <si>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</si>
  <si>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</si>
  <si>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</si>
  <si>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</si>
  <si>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</si>
  <si>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</si>
  <si>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</si>
  <si>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</si>
  <si>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</si>
  <si>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</si>
  <si>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</si>
  <si>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</si>
  <si>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</si>
  <si>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</si>
  <si>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</si>
  <si>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</si>
  <si>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</si>
  <si>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</si>
  <si>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</si>
  <si>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</si>
  <si>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</si>
  <si>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</si>
  <si>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</si>
  <si>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</si>
  <si>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</si>
  <si>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</si>
  <si>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</si>
  <si>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</si>
  <si>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</si>
  <si>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</si>
  <si>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</si>
  <si>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</si>
  <si>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</si>
  <si>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</si>
  <si>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</si>
  <si>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</si>
  <si>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</si>
  <si>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</si>
  <si>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</si>
  <si>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</si>
  <si>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</si>
  <si>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</si>
  <si>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</si>
  <si>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</si>
  <si>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</si>
  <si>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</si>
  <si>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</si>
  <si>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</si>
  <si>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</si>
  <si>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</si>
  <si>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</si>
  <si>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</si>
  <si>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</si>
  <si>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</si>
  <si>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</si>
  <si>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</si>
  <si>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</si>
  <si>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</si>
  <si>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</si>
  <si>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</si>
  <si>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</si>
  <si>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</si>
  <si>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</si>
  <si>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</si>
  <si>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</si>
  <si>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</si>
  <si>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</si>
  <si>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</si>
  <si>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</si>
  <si>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</si>
  <si>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</si>
  <si>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</si>
  <si>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</si>
  <si>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</si>
  <si>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</si>
  <si>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</si>
  <si>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</si>
  <si>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</si>
  <si>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</si>
  <si>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</si>
  <si>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</si>
  <si>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</si>
  <si>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</si>
  <si>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</si>
  <si>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</si>
  <si>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</si>
  <si>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</si>
  <si>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</si>
  <si>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</si>
  <si>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</si>
  <si>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</si>
  <si>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</si>
  <si>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</si>
  <si>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</si>
  <si>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</si>
  <si>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</si>
  <si>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</si>
  <si>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</si>
  <si>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</si>
  <si>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</si>
  <si>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</si>
  <si>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</si>
  <si>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</si>
  <si>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</si>
  <si>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</si>
  <si>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</si>
  <si>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</si>
  <si>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</si>
  <si>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</si>
  <si>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</si>
  <si>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</si>
  <si>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</si>
  <si>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</si>
  <si>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</si>
  <si>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</si>
  <si>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</si>
  <si>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</si>
  <si>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</si>
  <si>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</si>
  <si>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</si>
  <si>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</si>
  <si>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</si>
  <si>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</si>
  <si>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</si>
  <si>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</si>
  <si>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</si>
  <si>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</si>
  <si>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</si>
  <si>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</si>
  <si>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</si>
  <si>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</si>
  <si>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</si>
  <si>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</si>
  <si>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</si>
  <si>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</si>
  <si>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</si>
  <si>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</si>
  <si>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</si>
  <si>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</si>
  <si>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</si>
  <si>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</si>
  <si>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</si>
  <si>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</si>
  <si>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</si>
  <si>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</si>
  <si>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</si>
  <si>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</si>
  <si>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</si>
  <si>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</si>
  <si>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</si>
  <si>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</si>
  <si>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</si>
  <si>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</si>
  <si>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</si>
  <si>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</si>
  <si>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</si>
  <si>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</si>
  <si>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</si>
  <si>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</si>
  <si>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</si>
  <si>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</si>
  <si>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</si>
  <si>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</si>
  <si>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</si>
  <si>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</si>
  <si>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</si>
  <si>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</si>
  <si>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</si>
  <si>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</si>
  <si>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</si>
  <si>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</si>
  <si>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</si>
  <si>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</si>
  <si>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</si>
  <si>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</si>
  <si>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</si>
  <si>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</si>
  <si>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</si>
  <si>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</si>
  <si>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</si>
  <si>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</si>
  <si>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</si>
  <si>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</si>
  <si>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</si>
  <si>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</si>
  <si>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</si>
  <si>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</si>
  <si>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</si>
  <si>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</si>
  <si>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</si>
  <si>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</si>
  <si>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</si>
  <si>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</si>
  <si>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</si>
  <si>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</si>
  <si>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</si>
  <si>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</si>
  <si>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</si>
  <si>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</si>
  <si>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</si>
  <si>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</si>
  <si>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</si>
  <si>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</si>
  <si>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</si>
  <si>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</si>
  <si>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</si>
  <si>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</si>
  <si>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</si>
  <si>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</si>
  <si>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</si>
  <si>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</si>
  <si>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</si>
  <si>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</si>
  <si>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</si>
  <si>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</si>
  <si>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</si>
  <si>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</si>
  <si>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</si>
  <si>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</si>
  <si>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</si>
  <si>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</si>
  <si>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</si>
  <si>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</si>
  <si>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</si>
  <si>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</si>
  <si>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</si>
  <si>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</si>
  <si>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</si>
  <si>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</si>
  <si>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</si>
  <si>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</si>
  <si>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</si>
  <si>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</si>
  <si>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</si>
  <si>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</si>
  <si>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</si>
  <si>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</si>
  <si>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</si>
  <si>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</si>
  <si>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</si>
  <si>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</si>
  <si>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</si>
  <si>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</si>
  <si>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</si>
  <si>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</si>
  <si>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</si>
  <si>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</si>
  <si>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</si>
  <si>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</si>
  <si>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</si>
  <si>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</si>
  <si>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</si>
  <si>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</si>
  <si>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</si>
  <si>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</si>
  <si>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</si>
  <si>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</si>
  <si>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</si>
  <si>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</si>
  <si>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</si>
  <si>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</si>
  <si>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</si>
  <si>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</si>
  <si>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</si>
  <si>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</si>
  <si>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</si>
  <si>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</si>
  <si>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</si>
  <si>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</si>
  <si>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</si>
  <si>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</si>
  <si>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</si>
  <si>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</si>
  <si>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</si>
  <si>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</si>
  <si>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</si>
  <si>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</si>
  <si>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</si>
  <si>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</si>
  <si>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</si>
  <si>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</si>
  <si>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</si>
  <si>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</si>
  <si>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</si>
  <si>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</si>
  <si>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</si>
  <si>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</si>
  <si>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</si>
  <si>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</si>
  <si>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</si>
  <si>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</si>
  <si>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</si>
  <si>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</si>
  <si>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</si>
  <si>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</si>
  <si>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</si>
  <si>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</si>
  <si>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</si>
  <si>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</si>
  <si>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</si>
  <si>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</si>
  <si>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</si>
  <si>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</si>
  <si>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</si>
  <si>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</si>
  <si>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</si>
  <si>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</si>
  <si>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</si>
  <si>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</si>
  <si>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</si>
  <si>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</si>
  <si>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</si>
  <si>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</si>
  <si>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</si>
  <si>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</si>
  <si>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</si>
  <si>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</si>
  <si>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</si>
  <si>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</si>
  <si>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</si>
  <si>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</si>
  <si>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</si>
  <si>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</si>
  <si>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</si>
  <si>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</si>
  <si>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</si>
  <si>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</si>
  <si>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</si>
  <si>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</si>
  <si>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</si>
  <si>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</si>
  <si>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</si>
  <si>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</si>
  <si>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</si>
  <si>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</si>
  <si>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</si>
  <si>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</si>
  <si>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</si>
  <si>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</si>
  <si>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</si>
  <si>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</si>
  <si>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</si>
  <si>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</si>
  <si>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</si>
  <si>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</si>
  <si>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</si>
  <si>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</si>
  <si>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</si>
  <si>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</si>
  <si>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</si>
  <si>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</si>
  <si>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</si>
  <si>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</si>
  <si>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</si>
  <si>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</si>
  <si>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</si>
  <si>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</si>
  <si>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</si>
  <si>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</si>
  <si>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</si>
  <si>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</si>
  <si>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</si>
  <si>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</si>
  <si>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</si>
  <si>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</si>
  <si>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</si>
  <si>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</si>
  <si>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</si>
  <si>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</si>
  <si>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</si>
  <si>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</si>
  <si>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</si>
  <si>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</si>
  <si>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</si>
  <si>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</si>
  <si>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</si>
  <si>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</si>
  <si>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</si>
  <si>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</si>
  <si>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</si>
  <si>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</si>
  <si>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</si>
  <si>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</si>
  <si>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</si>
  <si>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</si>
  <si>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</si>
  <si>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</si>
  <si>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</si>
  <si>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</si>
  <si>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</si>
  <si>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</si>
  <si>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</si>
  <si>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</si>
  <si>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</si>
  <si>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</si>
  <si>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</si>
  <si>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</si>
  <si>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</si>
  <si>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</si>
  <si>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</si>
  <si>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</si>
  <si>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</si>
  <si>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</si>
  <si>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</si>
  <si>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</si>
  <si>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</si>
  <si>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</si>
  <si>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</si>
  <si>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</si>
  <si>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</si>
  <si>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</si>
  <si>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</si>
  <si>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</si>
  <si>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</si>
  <si>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</si>
  <si>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</si>
  <si>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</si>
  <si>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</si>
  <si>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</si>
  <si>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</si>
  <si>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</si>
  <si>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</si>
  <si>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</si>
  <si>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</si>
  <si>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</si>
  <si>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</si>
  <si>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</si>
  <si>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</si>
  <si>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</si>
  <si>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</si>
  <si>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</si>
  <si>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</si>
  <si>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</si>
  <si>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</si>
  <si>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</si>
  <si>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</si>
  <si>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</si>
  <si>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</si>
  <si>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</si>
  <si>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</si>
  <si>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</si>
  <si>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</si>
  <si>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</si>
  <si>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</si>
  <si>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</si>
  <si>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</si>
  <si>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</si>
  <si>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</si>
  <si>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</si>
  <si>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</si>
  <si>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</si>
  <si>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</si>
  <si>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</si>
  <si>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</si>
  <si>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</si>
  <si>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</si>
  <si>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</si>
  <si>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</si>
  <si>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</si>
  <si>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</si>
  <si>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</si>
  <si>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</si>
  <si>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</si>
  <si>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</si>
  <si>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</si>
  <si>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</si>
  <si>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</si>
  <si>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</si>
  <si>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</si>
  <si>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</si>
  <si>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</si>
  <si>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</si>
  <si>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</si>
  <si>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</si>
  <si>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</si>
  <si>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</si>
  <si>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</si>
  <si>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</si>
  <si>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</si>
  <si>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</si>
  <si>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</si>
  <si>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</si>
  <si>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</si>
  <si>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</si>
  <si>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</si>
  <si>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</si>
  <si>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</si>
  <si>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</si>
  <si>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</si>
  <si>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</si>
  <si>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</si>
  <si>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</si>
  <si>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</si>
  <si>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</si>
  <si>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</si>
  <si>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</si>
  <si>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</si>
  <si>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</si>
  <si>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</si>
  <si>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</si>
  <si>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</si>
  <si>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</si>
  <si>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</si>
  <si>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</si>
  <si>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</si>
  <si>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</si>
  <si>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</si>
  <si>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</si>
  <si>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</si>
  <si>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</si>
  <si>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</si>
  <si>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</si>
  <si>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</si>
  <si>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</si>
  <si>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</si>
  <si>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</si>
  <si>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</si>
  <si>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</si>
  <si>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</si>
  <si>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</si>
  <si>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</si>
  <si>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</si>
  <si>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</si>
  <si>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</si>
  <si>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</si>
  <si>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</si>
  <si>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</si>
  <si>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</si>
  <si>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</si>
  <si>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</si>
  <si>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</si>
  <si>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</si>
  <si>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</si>
  <si>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</si>
  <si>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</si>
  <si>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</si>
  <si>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</si>
  <si>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</si>
  <si>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</si>
  <si>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</si>
  <si>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</si>
  <si>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</si>
  <si>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</si>
  <si>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</si>
  <si>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</si>
  <si>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</si>
  <si>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</si>
  <si>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</si>
  <si>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</si>
  <si>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</si>
  <si>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</si>
  <si>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</si>
  <si>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</si>
  <si>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</si>
  <si>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</si>
  <si>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</si>
  <si>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</si>
  <si>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</si>
  <si>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</si>
  <si>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</si>
  <si>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</si>
  <si>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</si>
  <si>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</si>
  <si>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</si>
  <si>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</si>
  <si>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</si>
  <si>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</si>
  <si>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</si>
  <si>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</si>
  <si>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</si>
  <si>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</si>
  <si>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</si>
  <si>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</si>
  <si>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</si>
  <si>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</si>
  <si>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</si>
  <si>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</si>
  <si>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</si>
  <si>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</si>
  <si>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</si>
  <si>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</si>
  <si>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</si>
  <si>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</si>
  <si>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</si>
  <si>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</si>
  <si>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</si>
  <si>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</si>
  <si>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</si>
  <si>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</si>
  <si>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</si>
  <si>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</si>
  <si>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</si>
  <si>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</si>
  <si>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</si>
  <si>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</si>
  <si>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</si>
  <si>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</si>
  <si>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</si>
  <si>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</si>
  <si>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</si>
  <si>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</si>
  <si>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</si>
  <si>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</si>
  <si>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</si>
  <si>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</si>
  <si>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</si>
  <si>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</si>
  <si>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</si>
  <si>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</si>
  <si>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</si>
  <si>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</si>
  <si>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</si>
  <si>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</si>
  <si>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</si>
  <si>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</si>
  <si>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</si>
  <si>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</si>
  <si>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</si>
  <si>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</si>
  <si>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</si>
  <si>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</si>
  <si>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</si>
  <si>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</si>
  <si>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</si>
  <si>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</si>
  <si>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</si>
  <si>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</si>
  <si>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</si>
  <si>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</si>
  <si>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</si>
  <si>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</si>
  <si>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</si>
  <si>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</si>
  <si>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</si>
  <si>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</si>
  <si>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</si>
  <si>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</si>
  <si>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</si>
  <si>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</si>
  <si>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</si>
  <si>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</si>
  <si>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</si>
  <si>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</si>
  <si>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</si>
  <si>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</si>
  <si>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</si>
  <si>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</si>
  <si>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</si>
  <si>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</si>
  <si>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</si>
  <si>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</si>
  <si>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</si>
  <si>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</si>
  <si>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</si>
  <si>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</si>
  <si>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</si>
  <si>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</si>
  <si>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</si>
  <si>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</si>
  <si>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</si>
  <si>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</si>
  <si>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</si>
  <si>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</si>
  <si>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</si>
  <si>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</si>
  <si>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</si>
  <si>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</si>
  <si>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</si>
  <si>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</si>
  <si>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</si>
  <si>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</si>
  <si>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</si>
  <si>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</si>
  <si>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</si>
  <si>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</si>
  <si>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</si>
  <si>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</si>
  <si>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</si>
  <si>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</si>
  <si>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</si>
  <si>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</si>
  <si>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</si>
  <si>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</si>
  <si>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</si>
  <si>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</si>
  <si>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</si>
  <si>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</si>
  <si>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</si>
  <si>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</si>
  <si>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</si>
  <si>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</si>
  <si>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</si>
  <si>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</si>
  <si>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</si>
  <si>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</si>
  <si>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</si>
  <si>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</si>
  <si>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</si>
  <si>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</si>
  <si>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</si>
  <si>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</si>
  <si>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</si>
  <si>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</si>
  <si>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</si>
  <si>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</si>
  <si>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</si>
  <si>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</si>
  <si>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</si>
  <si>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</si>
  <si>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</si>
  <si>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</si>
  <si>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</si>
  <si>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</si>
  <si>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</si>
  <si>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</si>
  <si>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</si>
  <si>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</si>
  <si>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</si>
  <si>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</si>
  <si>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</si>
  <si>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</si>
  <si>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</si>
  <si>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</si>
  <si>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</si>
  <si>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</si>
  <si>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</si>
  <si>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</si>
  <si>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</si>
  <si>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</si>
  <si>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</si>
  <si>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</si>
  <si>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</si>
  <si>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</si>
  <si>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</si>
  <si>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</si>
  <si>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</si>
  <si>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</si>
  <si>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</si>
  <si>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</si>
  <si>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</si>
  <si>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</si>
  <si>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</si>
  <si>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</si>
  <si>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</si>
  <si>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</si>
  <si>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</si>
  <si>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</si>
  <si>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</si>
  <si>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</si>
  <si>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</si>
  <si>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</si>
  <si>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</si>
  <si>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</si>
  <si>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</si>
  <si>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</si>
  <si>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</si>
  <si>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</si>
  <si>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</si>
  <si>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</si>
  <si>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</si>
  <si>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</si>
  <si>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</si>
  <si>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</si>
  <si>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</si>
  <si>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</si>
  <si>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</si>
  <si>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</si>
  <si>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</si>
  <si>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</si>
  <si>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</si>
  <si>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</si>
  <si>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</si>
  <si>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</si>
  <si>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</si>
  <si>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</si>
  <si>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</si>
  <si>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</si>
  <si>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</si>
  <si>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</si>
  <si>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</si>
  <si>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</si>
  <si>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</si>
  <si>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</si>
  <si>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</si>
  <si>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</si>
  <si>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</si>
  <si>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</si>
  <si>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</si>
  <si>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</si>
  <si>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</si>
  <si>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</si>
  <si>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</si>
  <si>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</si>
  <si>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</si>
  <si>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</si>
  <si>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</si>
  <si>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</si>
  <si>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</si>
  <si>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</si>
  <si>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</si>
  <si>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</si>
  <si>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</si>
  <si>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</si>
  <si>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</si>
  <si>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</si>
  <si>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</si>
  <si>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</si>
  <si>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</si>
  <si>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</si>
  <si>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</si>
  <si>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</si>
  <si>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</si>
  <si>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</si>
  <si>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</si>
  <si>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</si>
  <si>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</si>
  <si>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</si>
  <si>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</si>
  <si>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</si>
  <si>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</si>
  <si>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</si>
  <si>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</si>
  <si>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</si>
  <si>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</si>
  <si>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</si>
  <si>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</si>
  <si>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</si>
  <si>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</si>
  <si>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</si>
  <si>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</si>
  <si>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</si>
  <si>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</si>
  <si>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</si>
  <si>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</si>
  <si>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</si>
  <si>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</si>
  <si>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</si>
  <si>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</si>
  <si>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</si>
  <si>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</si>
  <si>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</si>
  <si>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</si>
  <si>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</si>
  <si>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</si>
  <si>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</si>
  <si>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</si>
  <si>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</si>
  <si>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</si>
  <si>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</si>
  <si>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</si>
  <si>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</si>
  <si>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</si>
  <si>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</si>
  <si>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</si>
  <si>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</si>
  <si>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</si>
  <si>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</si>
  <si>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</si>
  <si>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</si>
  <si>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</si>
  <si>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</si>
  <si>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</si>
  <si>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</si>
  <si>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</si>
  <si>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</si>
  <si>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</si>
  <si>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</si>
  <si>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</si>
  <si>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</si>
  <si>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</si>
  <si>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</si>
  <si>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</si>
  <si>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</si>
  <si>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</si>
  <si>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</si>
  <si>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</si>
  <si>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</si>
  <si>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</si>
  <si>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</si>
  <si>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</si>
  <si>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</si>
  <si>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</si>
  <si>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</si>
  <si>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</si>
  <si>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</si>
  <si>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</si>
  <si>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</si>
  <si>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</si>
  <si>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</si>
  <si>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</si>
  <si>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</si>
  <si>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</si>
  <si>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</si>
  <si>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</si>
  <si>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</si>
  <si>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</si>
  <si>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</si>
  <si>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</si>
  <si>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</si>
  <si>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</si>
  <si>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</si>
  <si>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</si>
  <si>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</si>
  <si>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</si>
  <si>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</si>
  <si>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</si>
  <si>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</si>
  <si>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</si>
  <si>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</si>
  <si>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</si>
  <si>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</si>
  <si>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</si>
  <si>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</si>
  <si>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</si>
  <si>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</si>
  <si>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</si>
  <si>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</si>
  <si>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</si>
  <si>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</si>
  <si>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</si>
  <si>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</si>
  <si>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</si>
  <si>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</si>
  <si>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</si>
  <si>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</si>
  <si>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</si>
  <si>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</si>
  <si>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</si>
  <si>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</si>
  <si>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</si>
  <si>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</si>
  <si>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</si>
  <si>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</si>
  <si>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</si>
  <si>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</si>
  <si>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</si>
  <si>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</si>
  <si>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</si>
  <si>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</si>
  <si>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</si>
  <si>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</si>
  <si>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</si>
  <si>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</si>
  <si>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</si>
  <si>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</si>
  <si>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</si>
  <si>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</si>
  <si>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</si>
  <si>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</si>
  <si>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</si>
  <si>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</si>
  <si>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</si>
  <si>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</si>
  <si>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</si>
  <si>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</si>
  <si>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</si>
  <si>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</si>
  <si>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</si>
  <si>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</si>
  <si>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</si>
  <si>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</si>
  <si>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</si>
  <si>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</si>
  <si>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</si>
  <si>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</si>
  <si>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</si>
  <si>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</si>
  <si>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</si>
  <si>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</si>
  <si>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</si>
  <si>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</si>
  <si>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</si>
  <si>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</si>
  <si>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</si>
  <si>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</si>
  <si>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</si>
  <si>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</si>
  <si>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</si>
  <si>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</si>
  <si>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</si>
  <si>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</si>
  <si>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</si>
  <si>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</si>
  <si>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</si>
  <si>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</si>
  <si>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</si>
  <si>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</si>
  <si>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</si>
  <si>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</si>
  <si>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</si>
  <si>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</si>
  <si>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</si>
  <si>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</si>
  <si>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</si>
  <si>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</si>
  <si>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</si>
  <si>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</si>
  <si>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</si>
  <si>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</si>
  <si>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</si>
  <si>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</si>
  <si>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</si>
  <si>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</si>
  <si>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</si>
  <si>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</si>
  <si>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</si>
  <si>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</si>
  <si>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</si>
  <si>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</si>
  <si>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</si>
  <si>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</si>
  <si>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</si>
  <si>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</si>
  <si>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</si>
  <si>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</si>
  <si>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</si>
  <si>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</si>
  <si>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</si>
  <si>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</si>
  <si>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</si>
  <si>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</si>
  <si>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</si>
  <si>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</si>
  <si>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</si>
  <si>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</si>
  <si>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</si>
  <si>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</si>
  <si>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</si>
  <si>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</si>
  <si>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</si>
  <si>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</si>
  <si>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</si>
  <si>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</si>
  <si>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</si>
  <si>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</si>
  <si>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</si>
  <si>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</si>
  <si>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</si>
  <si>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</si>
  <si>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</si>
  <si>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</si>
  <si>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</si>
  <si>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</si>
  <si>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</si>
  <si>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</si>
  <si>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</si>
  <si>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</si>
  <si>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</si>
  <si>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</si>
  <si>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</si>
  <si>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</si>
  <si>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</si>
  <si>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</si>
  <si>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</si>
  <si>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</si>
  <si>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</si>
  <si>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</si>
  <si>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</si>
  <si>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</si>
  <si>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</si>
  <si>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</si>
  <si>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</si>
  <si>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</si>
  <si>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</si>
  <si>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</si>
  <si>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</si>
  <si>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</si>
  <si>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</si>
  <si>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</si>
  <si>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</si>
  <si>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</si>
  <si>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</si>
  <si>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</si>
  <si>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</si>
  <si>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</si>
  <si>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</si>
  <si>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</si>
  <si>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</si>
  <si>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</si>
  <si>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</si>
  <si>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</si>
  <si>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</si>
  <si>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</si>
  <si>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</si>
  <si>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</si>
  <si>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</si>
  <si>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</si>
  <si>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</si>
  <si>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</si>
  <si>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</si>
  <si>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</si>
  <si>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</si>
  <si>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</si>
  <si>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</si>
  <si>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</si>
  <si>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</si>
  <si>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</si>
  <si>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</si>
  <si>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</si>
  <si>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</si>
  <si>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</si>
  <si>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</si>
  <si>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</si>
  <si>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</si>
  <si>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</si>
  <si>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</si>
  <si>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</si>
  <si>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</si>
  <si>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</si>
  <si>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</si>
  <si>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</si>
  <si>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</si>
  <si>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</si>
  <si>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</si>
  <si>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</si>
  <si>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</si>
  <si>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</si>
  <si>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</si>
  <si>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</si>
  <si>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</si>
  <si>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</si>
  <si>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</si>
  <si>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</si>
  <si>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</si>
  <si>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</si>
  <si>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</si>
  <si>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</si>
  <si>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</si>
  <si>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</si>
  <si>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</si>
  <si>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</si>
  <si>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</si>
  <si>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</si>
  <si>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</si>
  <si>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</si>
  <si>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</si>
  <si>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</si>
  <si>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</si>
  <si>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</si>
  <si>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</si>
  <si>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</si>
  <si>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</si>
  <si>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</si>
  <si>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</si>
  <si>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</si>
  <si>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</si>
  <si>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</si>
  <si>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</si>
  <si>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</si>
  <si>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</si>
  <si>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</si>
  <si>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</si>
  <si>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</si>
  <si>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</si>
  <si>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</si>
  <si>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</si>
  <si>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</si>
  <si>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</si>
  <si>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</si>
  <si>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</si>
  <si>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</si>
  <si>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</si>
  <si>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</si>
  <si>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</si>
  <si>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</si>
  <si>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</si>
  <si>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</si>
  <si>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</si>
  <si>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</si>
  <si>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</si>
  <si>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</si>
  <si>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</si>
  <si>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</si>
  <si>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</si>
  <si>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</si>
  <si>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</si>
  <si>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</si>
  <si>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</si>
  <si>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</si>
  <si>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</si>
  <si>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</si>
  <si>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</si>
  <si>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</si>
  <si>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</si>
  <si>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</si>
  <si>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</si>
  <si>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</si>
  <si>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</si>
  <si>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</si>
  <si>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</si>
  <si>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</si>
  <si>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</si>
  <si>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</si>
  <si>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</si>
  <si>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</si>
  <si>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</si>
  <si>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</si>
  <si>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</si>
  <si>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</si>
  <si>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</si>
  <si>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</si>
  <si>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</si>
  <si>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</si>
  <si>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</si>
  <si>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</si>
  <si>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</si>
  <si>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</si>
  <si>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</si>
  <si>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</si>
  <si>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</si>
  <si>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</si>
  <si>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</si>
  <si>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</si>
  <si>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</si>
  <si>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</si>
  <si>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</si>
  <si>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</si>
  <si>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</si>
  <si>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</si>
  <si>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</si>
  <si>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</si>
  <si>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</si>
  <si>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</si>
  <si>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</si>
  <si>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</si>
  <si>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</si>
  <si>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</si>
  <si>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</si>
  <si>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</si>
  <si>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</si>
  <si>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</si>
  <si>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</si>
  <si>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</si>
  <si>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</si>
  <si>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</si>
  <si>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</si>
  <si>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</si>
  <si>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</si>
  <si>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</si>
  <si>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</si>
  <si>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</si>
  <si>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</si>
  <si>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</si>
  <si>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</si>
  <si>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</si>
  <si>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</si>
  <si>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</si>
  <si>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</si>
  <si>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</si>
  <si>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</si>
  <si>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</si>
  <si>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</si>
  <si>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</si>
  <si>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</si>
  <si>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</si>
  <si>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</si>
  <si>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</si>
  <si>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</si>
  <si>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</si>
  <si>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</si>
  <si>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</si>
  <si>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</si>
  <si>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</si>
  <si>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</si>
  <si>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</si>
  <si>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</si>
  <si>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</si>
  <si>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</si>
  <si>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</si>
  <si>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</si>
  <si>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</si>
  <si>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</si>
  <si>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</si>
  <si>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</si>
  <si>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</si>
  <si>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</si>
  <si>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</si>
  <si>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</si>
  <si>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</si>
  <si>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</si>
  <si>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</si>
  <si>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</si>
  <si>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</si>
  <si>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</si>
  <si>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</si>
  <si>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</si>
  <si>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</si>
  <si>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</si>
  <si>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</si>
  <si>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</si>
  <si>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</si>
  <si>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</si>
  <si>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</si>
  <si>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</si>
  <si>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</si>
  <si>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</si>
  <si>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</si>
  <si>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</si>
  <si>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</si>
  <si>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</si>
  <si>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</si>
  <si>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</si>
  <si>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</si>
  <si>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</si>
  <si>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</si>
  <si>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</si>
  <si>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</si>
  <si>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</si>
  <si>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</si>
  <si>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</si>
  <si>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</si>
  <si>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</si>
  <si>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</si>
  <si>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</si>
  <si>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</si>
  <si>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</si>
  <si>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</si>
  <si>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</si>
  <si>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</si>
  <si>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</si>
  <si>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</si>
  <si>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</si>
  <si>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</si>
  <si>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</si>
  <si>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</si>
  <si>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</si>
  <si>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</si>
  <si>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</si>
  <si>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</si>
  <si>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</si>
  <si>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</si>
  <si>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</si>
  <si>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</si>
  <si>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</si>
  <si>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</si>
  <si>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</si>
  <si>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</si>
  <si>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</si>
  <si>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</si>
  <si>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</si>
  <si>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</si>
  <si>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</si>
  <si>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</si>
  <si>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</si>
  <si>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</si>
  <si>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</si>
  <si>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</si>
  <si>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</si>
  <si>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</si>
  <si>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</si>
  <si>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</si>
  <si>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</si>
  <si>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</si>
  <si>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</si>
  <si>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</si>
  <si>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</si>
  <si>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</si>
  <si>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</si>
  <si>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</si>
  <si>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</si>
  <si>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</si>
  <si>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</si>
  <si>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</si>
  <si>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</si>
  <si>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</si>
  <si>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</si>
  <si>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</si>
  <si>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</si>
  <si>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</si>
  <si>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</si>
  <si>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</si>
  <si>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</si>
  <si>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</si>
  <si>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</si>
  <si>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</si>
  <si>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</si>
  <si>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</si>
  <si>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</si>
  <si>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</si>
  <si>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</si>
  <si>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</si>
  <si>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</si>
  <si>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</si>
  <si>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</si>
  <si>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</si>
  <si>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</si>
  <si>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</si>
  <si>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</si>
  <si>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</si>
  <si>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</si>
  <si>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</si>
  <si>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</si>
  <si>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</si>
  <si>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</si>
  <si>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</si>
  <si>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</si>
  <si>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</si>
  <si>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</si>
  <si>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</si>
  <si>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</si>
  <si>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</si>
  <si>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</si>
  <si>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</si>
  <si>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</si>
  <si>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</si>
  <si>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</si>
  <si>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</si>
  <si>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</si>
  <si>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</si>
  <si>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</si>
  <si>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</si>
  <si>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</si>
  <si>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</si>
  <si>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</si>
  <si>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</si>
  <si>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</si>
  <si>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</si>
  <si>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</si>
  <si>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</si>
  <si>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</si>
  <si>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</si>
  <si>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</si>
  <si>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</si>
  <si>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</si>
  <si>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</si>
  <si>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</si>
  <si>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</si>
  <si>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</si>
  <si>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</si>
  <si>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</si>
  <si>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</si>
  <si>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</si>
  <si>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</si>
  <si>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</si>
  <si>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</si>
  <si>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</si>
  <si>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</si>
  <si>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</si>
  <si>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</si>
  <si>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</si>
  <si>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</si>
  <si>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</si>
  <si>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</si>
  <si>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</si>
  <si>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</si>
  <si>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</si>
  <si>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</si>
  <si>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</si>
  <si>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</si>
  <si>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</si>
  <si>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</si>
  <si>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</si>
  <si>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</si>
  <si>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</si>
  <si>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</si>
  <si>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</si>
  <si>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</si>
  <si>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</si>
  <si>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</si>
  <si>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</si>
  <si>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</si>
  <si>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</si>
  <si>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</si>
  <si>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</si>
  <si>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</si>
  <si>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</si>
  <si>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</si>
  <si>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</si>
  <si>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</si>
  <si>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</si>
  <si>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</si>
  <si>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</si>
  <si>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</si>
  <si>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</si>
  <si>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</si>
  <si>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</si>
  <si>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</si>
  <si>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</si>
  <si>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</si>
  <si>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</si>
  <si>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</si>
  <si>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</si>
  <si>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</si>
  <si>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</si>
  <si>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</si>
  <si>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</si>
  <si>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</si>
  <si>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</si>
  <si>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</si>
  <si>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</si>
  <si>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</si>
  <si>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</si>
  <si>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</si>
  <si>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</si>
  <si>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</si>
  <si>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</si>
  <si>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</si>
  <si>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</si>
  <si>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</si>
  <si>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</si>
  <si>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</si>
  <si>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</si>
  <si>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</si>
  <si>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</si>
  <si>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</si>
  <si>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</si>
  <si>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</si>
  <si>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</si>
  <si>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</si>
  <si>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</si>
  <si>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</si>
  <si>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</si>
  <si>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</si>
  <si>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</si>
  <si>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</si>
  <si>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</si>
  <si>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</si>
  <si>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</si>
  <si>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</si>
  <si>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</si>
  <si>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</si>
  <si>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</si>
  <si>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</si>
  <si>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</si>
  <si>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</si>
  <si>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</si>
  <si>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</si>
  <si>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</si>
  <si>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</si>
  <si>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</si>
  <si>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</si>
  <si>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</si>
  <si>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</si>
  <si>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</si>
  <si>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</si>
  <si>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</si>
  <si>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</si>
  <si>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</si>
  <si>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</si>
  <si>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</si>
  <si>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</si>
  <si>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</si>
  <si>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</si>
  <si>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</si>
  <si>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</si>
  <si>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</si>
  <si>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</si>
  <si>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</si>
  <si>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</si>
  <si>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</si>
  <si>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</si>
  <si>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</si>
  <si>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</si>
  <si>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</si>
  <si>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</si>
  <si>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</si>
  <si>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</si>
  <si>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</si>
  <si>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</si>
  <si>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</si>
  <si>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</si>
  <si>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</si>
  <si>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</si>
  <si>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</si>
  <si>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</si>
  <si>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</si>
  <si>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</si>
  <si>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</si>
  <si>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</si>
  <si>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</si>
  <si>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</si>
  <si>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</si>
  <si>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</si>
  <si>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</si>
  <si>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</si>
  <si>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</si>
  <si>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</si>
  <si>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</si>
  <si>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</si>
  <si>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</si>
  <si>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</si>
  <si>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</si>
  <si>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</si>
  <si>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</si>
  <si>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</si>
  <si>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</si>
  <si>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</si>
  <si>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</si>
  <si>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</si>
  <si>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</si>
  <si>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</si>
  <si>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</si>
  <si>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</si>
  <si>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</si>
  <si>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</si>
  <si>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</si>
  <si>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</si>
  <si>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</si>
  <si>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</si>
  <si>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</si>
  <si>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</si>
  <si>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</si>
  <si>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</si>
  <si>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</si>
  <si>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</si>
  <si>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</si>
  <si>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</si>
  <si>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</si>
  <si>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</si>
  <si>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</si>
  <si>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</si>
  <si>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</si>
  <si>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</si>
  <si>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</si>
  <si>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</si>
  <si>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</si>
  <si>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</si>
  <si>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</si>
  <si>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</si>
  <si>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</si>
  <si>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</si>
  <si>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</si>
  <si>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</si>
  <si>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</si>
  <si>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</si>
  <si>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</si>
  <si>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</si>
  <si>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</si>
  <si>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</si>
  <si>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</si>
  <si>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</si>
  <si>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</si>
  <si>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</si>
  <si>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</si>
  <si>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</si>
  <si>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</si>
  <si>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</si>
  <si>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</si>
  <si>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</si>
  <si>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</si>
  <si>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</si>
  <si>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</si>
  <si>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</si>
  <si>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</si>
  <si>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</si>
  <si>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</si>
  <si>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</si>
  <si>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</si>
  <si>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</si>
  <si>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</si>
  <si>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</si>
  <si>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</si>
  <si>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</si>
  <si>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</si>
  <si>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</si>
  <si>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</si>
  <si>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</si>
  <si>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</si>
  <si>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</si>
  <si>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</si>
  <si>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</si>
  <si>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</si>
  <si>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</si>
  <si>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</si>
  <si>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</si>
  <si>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</si>
  <si>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</si>
  <si>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</si>
  <si>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</si>
  <si>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</si>
  <si>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</si>
  <si>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</si>
  <si>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</si>
  <si>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</si>
  <si>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</si>
  <si>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</si>
  <si>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</si>
  <si>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</si>
  <si>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</si>
  <si>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</si>
  <si>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</si>
  <si>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</si>
  <si>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</si>
  <si>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</si>
  <si>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</si>
  <si>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</si>
  <si>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</si>
  <si>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</si>
  <si>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</si>
  <si>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</si>
  <si>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</si>
  <si>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</si>
  <si>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</si>
  <si>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</si>
  <si>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</si>
  <si>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</si>
  <si>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</si>
  <si>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</si>
  <si>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</si>
  <si>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</si>
  <si>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</si>
  <si>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</si>
  <si>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</si>
  <si>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</si>
  <si>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</si>
  <si>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</si>
  <si>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</si>
  <si>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</si>
  <si>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</si>
  <si>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</si>
  <si>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</si>
  <si>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</si>
  <si>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</si>
  <si>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</si>
  <si>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</si>
  <si>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</si>
  <si>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</si>
  <si>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</si>
  <si>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</si>
  <si>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</si>
  <si>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</si>
  <si>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</si>
  <si>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</si>
  <si>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</si>
  <si>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</si>
  <si>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</si>
  <si>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</si>
  <si>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</si>
  <si>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</si>
  <si>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</si>
  <si>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</si>
  <si>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</si>
  <si>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</si>
  <si>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</si>
  <si>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</si>
  <si>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</si>
  <si>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</si>
  <si>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</si>
  <si>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</si>
  <si>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</si>
  <si>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</si>
  <si>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</si>
  <si>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</si>
  <si>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</si>
  <si>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</si>
  <si>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</si>
  <si>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</si>
  <si>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</si>
  <si>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</si>
  <si>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</si>
  <si>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</si>
  <si>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</si>
  <si>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</si>
  <si>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</si>
  <si>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</si>
  <si>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</si>
  <si>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</si>
  <si>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</si>
  <si>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</si>
  <si>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</si>
  <si>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</si>
  <si>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</si>
  <si>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</si>
  <si>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</si>
  <si>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</si>
  <si>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</si>
  <si>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</si>
  <si>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</si>
  <si>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</si>
  <si>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</si>
  <si>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</si>
  <si>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</si>
  <si>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</si>
  <si>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</si>
  <si>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</si>
  <si>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</si>
  <si>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</si>
  <si>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</si>
  <si>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</si>
  <si>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</si>
  <si>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</si>
  <si>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</si>
  <si>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</si>
  <si>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</si>
  <si>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</si>
  <si>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</si>
  <si>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</si>
  <si>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</si>
  <si>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</si>
  <si>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</si>
  <si>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</si>
  <si>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</si>
  <si>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</si>
  <si>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</si>
  <si>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</si>
  <si>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</si>
  <si>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</si>
  <si>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</si>
  <si>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</si>
  <si>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</si>
  <si>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</si>
  <si>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</si>
  <si>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</si>
  <si>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</si>
  <si>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</si>
  <si>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</si>
  <si>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</si>
  <si>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</si>
  <si>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</si>
  <si>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</si>
  <si>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</si>
  <si>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</si>
  <si>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</si>
  <si>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</si>
  <si>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</si>
  <si>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</si>
  <si>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</si>
  <si>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</si>
  <si>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</si>
  <si>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</si>
  <si>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</si>
  <si>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</si>
  <si>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</si>
  <si>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</si>
  <si>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</si>
  <si>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</si>
  <si>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</si>
  <si>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</si>
  <si>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</si>
  <si>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</si>
  <si>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</si>
  <si>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</si>
  <si>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</si>
  <si>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</si>
  <si>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</si>
  <si>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</si>
  <si>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</si>
  <si>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</si>
  <si>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</si>
  <si>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</si>
  <si>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</si>
  <si>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</si>
  <si>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</si>
  <si>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</si>
  <si>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</si>
  <si>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</si>
  <si>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</si>
  <si>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</si>
  <si>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</si>
  <si>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</si>
  <si>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</si>
  <si>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</si>
  <si>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</si>
  <si>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</si>
  <si>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</si>
  <si>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</si>
  <si>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</si>
  <si>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</si>
  <si>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</si>
  <si>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</si>
  <si>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</si>
  <si>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</si>
  <si>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</si>
  <si>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</si>
  <si>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</si>
  <si>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</si>
  <si>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</si>
  <si>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</si>
  <si>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</si>
  <si>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</si>
  <si>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</si>
  <si>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</si>
  <si>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</si>
  <si>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</si>
  <si>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</si>
  <si>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</si>
  <si>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</si>
  <si>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</si>
  <si>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</si>
  <si>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</si>
  <si>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</si>
  <si>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</si>
  <si>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</si>
  <si>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</si>
  <si>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</si>
  <si>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</si>
  <si>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</si>
  <si>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</si>
  <si>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</si>
  <si>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</si>
  <si>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</si>
  <si>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</si>
  <si>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</si>
  <si>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</si>
  <si>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</si>
  <si>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</si>
  <si>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</si>
  <si>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</si>
  <si>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</si>
  <si>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</si>
  <si>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</si>
  <si>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</si>
  <si>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</si>
  <si>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</si>
  <si>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</si>
  <si>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</si>
  <si>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</si>
  <si>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</si>
  <si>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</si>
  <si>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</si>
  <si>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</si>
  <si>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</si>
  <si>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</si>
  <si>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</si>
  <si>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</si>
  <si>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</si>
  <si>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</si>
  <si>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</si>
  <si>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</si>
  <si>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</si>
  <si>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</si>
  <si>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</si>
  <si>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</si>
  <si>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</si>
  <si>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</si>
  <si>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</si>
  <si>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</si>
  <si>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</si>
  <si>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</si>
  <si>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</si>
  <si>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</si>
  <si>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</si>
  <si>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</si>
  <si>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</si>
  <si>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</si>
  <si>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</si>
  <si>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</si>
  <si>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</si>
  <si>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</si>
  <si>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</si>
  <si>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</si>
  <si>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</si>
  <si>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</si>
  <si>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</si>
  <si>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</si>
  <si>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</si>
  <si>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</si>
  <si>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</si>
  <si>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</si>
  <si>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</si>
  <si>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</si>
  <si>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</si>
  <si>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</si>
  <si>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</si>
  <si>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</si>
  <si>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</si>
  <si>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</si>
  <si>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</si>
  <si>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</si>
  <si>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</si>
  <si>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</si>
  <si>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</si>
  <si>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</si>
  <si>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</si>
  <si>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</si>
  <si>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</si>
  <si>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</si>
  <si>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</si>
  <si>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</si>
  <si>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</si>
  <si>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</si>
  <si>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</si>
  <si>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</si>
  <si>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</si>
  <si>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</si>
  <si>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</si>
  <si>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</si>
  <si>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</si>
  <si>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</si>
  <si>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</si>
  <si>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</si>
  <si>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</si>
  <si>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</si>
  <si>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</si>
  <si>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</si>
  <si>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</si>
  <si>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</si>
  <si>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</si>
  <si>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</si>
  <si>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</si>
  <si>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</si>
  <si>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</si>
  <si>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</si>
  <si>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</si>
  <si>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</si>
  <si>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</si>
  <si>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</si>
  <si>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</si>
  <si>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</si>
  <si>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</si>
  <si>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</si>
  <si>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</si>
  <si>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</si>
  <si>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</si>
  <si>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</si>
  <si>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</si>
  <si>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</si>
  <si>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</si>
  <si>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</si>
  <si>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</si>
  <si>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</si>
  <si>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</si>
  <si>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</si>
  <si>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</si>
  <si>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</si>
  <si>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</si>
  <si>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</si>
  <si>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</si>
  <si>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</si>
  <si>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</si>
  <si>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</si>
  <si>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</si>
  <si>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</si>
  <si>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</si>
  <si>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</si>
  <si>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</si>
  <si>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</si>
  <si>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</si>
  <si>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</si>
  <si>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</si>
  <si>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</si>
  <si>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</si>
  <si>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</si>
  <si>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</si>
  <si>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</si>
  <si>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</si>
  <si>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</si>
  <si>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</si>
  <si>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</si>
  <si>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</si>
  <si>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</si>
  <si>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</si>
  <si>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</si>
  <si>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</si>
  <si>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</si>
  <si>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</si>
  <si>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</si>
  <si>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</si>
  <si>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</si>
  <si>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</si>
  <si>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</si>
  <si>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</si>
  <si>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</si>
  <si>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</si>
  <si>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</si>
  <si>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</si>
  <si>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</si>
  <si>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</si>
  <si>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</si>
  <si>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</si>
  <si>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</si>
  <si>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</si>
  <si>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</si>
  <si>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</si>
  <si>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</si>
  <si>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</si>
  <si>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</si>
  <si>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</si>
  <si>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</si>
  <si>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</si>
  <si>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</si>
  <si>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</si>
  <si>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</si>
  <si>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</si>
  <si>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</si>
  <si>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</si>
  <si>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</si>
  <si>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</si>
  <si>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</si>
  <si>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</si>
  <si>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</si>
  <si>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</si>
  <si>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</si>
  <si>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</si>
  <si>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</si>
  <si>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</si>
  <si>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</si>
  <si>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</si>
  <si>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</si>
  <si>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</si>
  <si>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</si>
  <si>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</si>
  <si>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</si>
  <si>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</si>
  <si>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</si>
  <si>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</si>
  <si>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</si>
  <si>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</si>
  <si>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</si>
  <si>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</si>
  <si>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</si>
  <si>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</si>
  <si>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</si>
  <si>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</si>
  <si>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</si>
  <si>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</si>
  <si>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</si>
  <si>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</si>
  <si>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</si>
  <si>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</si>
  <si>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</si>
  <si>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</si>
  <si>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</si>
  <si>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</si>
  <si>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</si>
  <si>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</si>
  <si>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</si>
  <si>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</si>
  <si>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</si>
  <si>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</si>
  <si>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</si>
  <si>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</si>
  <si>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</si>
  <si>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</si>
  <si>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</si>
  <si>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</si>
  <si>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</si>
  <si>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</si>
  <si>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</si>
  <si>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</si>
  <si>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</si>
  <si>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</si>
  <si>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</si>
  <si>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</si>
  <si>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</si>
  <si>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</si>
  <si>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</si>
  <si>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</si>
  <si>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</si>
  <si>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</si>
  <si>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</si>
  <si>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</si>
  <si>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</si>
  <si>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</si>
  <si>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</si>
  <si>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</si>
  <si>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</si>
  <si>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</si>
  <si>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</si>
  <si>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</si>
  <si>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</si>
  <si>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</si>
  <si>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</si>
  <si>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</si>
  <si>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</si>
  <si>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</si>
  <si>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</si>
  <si>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</si>
  <si>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</si>
  <si>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</si>
  <si>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</si>
  <si>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</si>
  <si>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</si>
  <si>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</si>
  <si>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</si>
  <si>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</si>
  <si>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</si>
  <si>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</si>
  <si>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</si>
  <si>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</si>
  <si>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</si>
  <si>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</si>
  <si>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</si>
  <si>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</si>
  <si>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</si>
  <si>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</si>
  <si>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</si>
  <si>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</si>
  <si>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</si>
  <si>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</si>
  <si>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</si>
  <si>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</si>
  <si>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</si>
  <si>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</si>
  <si>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</si>
  <si>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</si>
  <si>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</si>
  <si>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</si>
  <si>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</si>
  <si>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</si>
  <si>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</si>
  <si>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</si>
  <si>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</si>
  <si>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</si>
  <si>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</si>
  <si>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</si>
  <si>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</si>
  <si>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</si>
  <si>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</si>
  <si>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</si>
  <si>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</si>
  <si>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</si>
  <si>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</si>
  <si>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</si>
  <si>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</si>
  <si>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</si>
  <si>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</si>
  <si>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</si>
  <si>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</si>
  <si>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</si>
  <si>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</si>
  <si>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</si>
  <si>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</si>
  <si>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</si>
  <si>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</si>
  <si>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</si>
  <si>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</si>
  <si>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</si>
  <si>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</si>
  <si>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</si>
  <si>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</si>
  <si>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</si>
  <si>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</si>
  <si>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</si>
  <si>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</si>
  <si>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</si>
  <si>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</si>
  <si>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</si>
  <si>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</si>
  <si>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</si>
  <si>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</si>
  <si>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</si>
  <si>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</si>
  <si>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</si>
  <si>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</si>
  <si>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</si>
  <si>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</si>
  <si>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</si>
  <si>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</si>
  <si>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</si>
  <si>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</si>
  <si>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</si>
  <si>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</si>
  <si>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</si>
  <si>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</si>
  <si>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</si>
  <si>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</si>
  <si>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</si>
  <si>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</si>
  <si>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</si>
  <si>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</si>
  <si>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</si>
  <si>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</si>
  <si>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</si>
  <si>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</si>
  <si>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</si>
  <si>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</si>
  <si>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</si>
  <si>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</si>
  <si>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</si>
  <si>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</si>
  <si>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</si>
  <si>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</si>
  <si>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</si>
  <si>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</si>
  <si>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</si>
  <si>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</si>
  <si>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</si>
  <si>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</si>
  <si>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</si>
  <si>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</si>
  <si>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</si>
  <si>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</si>
  <si>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</si>
  <si>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</si>
  <si>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</si>
  <si>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</si>
  <si>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</si>
  <si>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</si>
  <si>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</si>
  <si>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</si>
  <si>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</si>
  <si>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</si>
  <si>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</si>
  <si>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</si>
  <si>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</si>
  <si>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</si>
  <si>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</si>
  <si>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</si>
  <si>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</si>
  <si>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</si>
  <si>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</si>
  <si>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</si>
  <si>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</si>
  <si>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</si>
  <si>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</si>
  <si>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</si>
  <si>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</si>
  <si>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</si>
  <si>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</si>
  <si>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</si>
  <si>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</si>
  <si>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</si>
  <si>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</si>
  <si>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</si>
  <si>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</si>
  <si>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</si>
  <si>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</si>
  <si>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</si>
  <si>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</si>
  <si>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</si>
  <si>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</si>
  <si>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</si>
  <si>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</si>
  <si>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</si>
  <si>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</si>
  <si>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</si>
  <si>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</si>
  <si>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</si>
  <si>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</si>
  <si>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</si>
  <si>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</si>
  <si>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</si>
  <si>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</si>
  <si>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</si>
  <si>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</si>
  <si>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</si>
  <si>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</si>
  <si>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</si>
  <si>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</si>
  <si>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</si>
  <si>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</si>
  <si>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</si>
  <si>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</si>
  <si>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</si>
  <si>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</si>
  <si>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</si>
  <si>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</si>
  <si>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</si>
  <si>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</si>
  <si>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</si>
  <si>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</si>
  <si>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</si>
  <si>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</si>
  <si>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</si>
  <si>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</si>
  <si>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</si>
  <si>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</si>
  <si>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</si>
  <si>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</si>
  <si>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</si>
  <si>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</si>
  <si>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</si>
  <si>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</si>
  <si>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</si>
  <si>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</si>
  <si>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</si>
  <si>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</si>
  <si>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</si>
  <si>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</si>
  <si>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</si>
  <si>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</si>
  <si>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</si>
  <si>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</si>
  <si>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</si>
  <si>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</si>
  <si>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</si>
  <si>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</si>
  <si>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</si>
  <si>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</si>
  <si>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</si>
  <si>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</si>
  <si>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</si>
  <si>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</si>
  <si>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</si>
  <si>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</si>
  <si>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</si>
  <si>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</si>
  <si>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</si>
  <si>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</si>
  <si>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</si>
  <si>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</si>
  <si>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</si>
  <si>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</si>
  <si>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</si>
  <si>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</si>
  <si>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</si>
  <si>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</si>
  <si>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</si>
  <si>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</si>
  <si>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</si>
  <si>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</si>
  <si>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</si>
  <si>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</si>
  <si>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</si>
  <si>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</si>
  <si>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</si>
  <si>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</si>
  <si>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</si>
  <si>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</si>
  <si>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</si>
  <si>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</si>
  <si>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</si>
  <si>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</si>
  <si>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</si>
  <si>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</si>
  <si>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</si>
  <si>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</si>
  <si>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</si>
  <si>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</si>
  <si>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</si>
  <si>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</si>
  <si>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</si>
  <si>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</si>
  <si>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</si>
  <si>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</si>
  <si>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</si>
  <si>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</si>
  <si>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</si>
  <si>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</si>
  <si>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</si>
  <si>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</si>
  <si>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</si>
  <si>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</si>
  <si>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</si>
  <si>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</si>
  <si>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</si>
  <si>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</si>
  <si>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</si>
  <si>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</si>
  <si>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</si>
  <si>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</si>
  <si>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</si>
  <si>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</si>
  <si>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</si>
  <si>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</si>
  <si>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</si>
  <si>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</si>
  <si>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</si>
  <si>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</si>
  <si>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</si>
  <si>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</si>
  <si>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</si>
  <si>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</si>
  <si>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</si>
  <si>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</si>
  <si>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</si>
  <si>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</si>
  <si>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</si>
  <si>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</si>
  <si>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</si>
  <si>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</si>
  <si>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</si>
  <si>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</si>
  <si>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</si>
  <si>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</si>
  <si>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</si>
  <si>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</si>
  <si>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</si>
  <si>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</si>
  <si>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</si>
  <si>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</si>
  <si>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</si>
  <si>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</si>
  <si>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</si>
  <si>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</si>
  <si>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</si>
  <si>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</si>
  <si>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</si>
  <si>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</si>
  <si>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</si>
  <si>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</si>
  <si>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</si>
  <si>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</si>
  <si>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</si>
  <si>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</si>
  <si>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</si>
  <si>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</si>
  <si>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</si>
  <si>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</si>
  <si>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</si>
  <si>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</si>
  <si>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</si>
  <si>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</si>
  <si>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</si>
  <si>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</si>
  <si>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</si>
  <si>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</si>
  <si>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</si>
  <si>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</si>
  <si>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</si>
  <si>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</si>
  <si>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</si>
  <si>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</si>
  <si>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</si>
  <si>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</si>
  <si>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</si>
  <si>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</si>
  <si>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</si>
  <si>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</si>
  <si>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</si>
  <si>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</si>
  <si>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</si>
  <si>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</si>
  <si>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</si>
  <si>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</si>
  <si>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</si>
  <si>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</si>
  <si>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</si>
  <si>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</si>
  <si>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</si>
  <si>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</si>
  <si>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</si>
  <si>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</si>
  <si>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</si>
  <si>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</si>
  <si>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</si>
  <si>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</si>
  <si>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</si>
  <si>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</si>
  <si>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</si>
  <si>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</si>
  <si>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</si>
  <si>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</si>
  <si>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</si>
  <si>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</si>
  <si>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</si>
  <si>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</si>
  <si>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</si>
  <si>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</si>
  <si>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</si>
  <si>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</si>
  <si>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</si>
  <si>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</si>
  <si>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</si>
  <si>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</si>
  <si>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</si>
  <si>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</si>
  <si>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</si>
  <si>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</si>
  <si>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</si>
  <si>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</si>
  <si>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</si>
  <si>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</si>
  <si>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</si>
  <si>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</si>
  <si>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</si>
  <si>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</si>
  <si>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</si>
  <si>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</si>
  <si>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</si>
  <si>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</si>
  <si>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</si>
  <si>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</si>
  <si>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</si>
  <si>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</si>
  <si>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</si>
  <si>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</si>
  <si>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</si>
  <si>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</si>
  <si>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</si>
  <si>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</si>
  <si>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</si>
  <si>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</si>
  <si>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</si>
  <si>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</si>
  <si>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</si>
  <si>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</si>
  <si>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</si>
  <si>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</si>
  <si>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</si>
  <si>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</si>
  <si>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</si>
  <si>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</si>
  <si>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</si>
  <si>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</si>
  <si>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</si>
  <si>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</si>
  <si>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</si>
  <si>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</si>
  <si>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</si>
  <si>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</si>
  <si>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</si>
  <si>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</si>
  <si>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</si>
  <si>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</si>
  <si>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</si>
  <si>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</si>
  <si>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</si>
  <si>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</si>
  <si>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</si>
  <si>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</si>
  <si>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</si>
  <si>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</si>
  <si>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</si>
  <si>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</si>
  <si>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</si>
  <si>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</si>
  <si>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</si>
  <si>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</si>
  <si>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</si>
  <si>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</si>
  <si>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</si>
  <si>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</si>
  <si>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</si>
  <si>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</si>
  <si>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</si>
  <si>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</si>
  <si>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</si>
  <si>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</si>
  <si>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</si>
  <si>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</si>
  <si>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</si>
  <si>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</si>
  <si>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</si>
  <si>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</si>
  <si>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</si>
  <si>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</si>
  <si>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</si>
  <si>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</si>
  <si>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</si>
  <si>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</si>
  <si>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</si>
  <si>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</si>
  <si>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</si>
  <si>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</si>
  <si>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</si>
  <si>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</si>
  <si>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</si>
  <si>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</si>
  <si>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</si>
  <si>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</si>
  <si>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</si>
  <si>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</si>
  <si>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</si>
  <si>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</si>
  <si>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</si>
  <si>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</si>
  <si>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</si>
  <si>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</si>
  <si>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</si>
  <si>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</si>
  <si>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</si>
  <si>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</si>
  <si>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</si>
  <si>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</si>
  <si>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</si>
  <si>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</si>
  <si>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</si>
  <si>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</si>
  <si>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</si>
  <si>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</si>
  <si>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</si>
  <si>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</si>
  <si>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</si>
  <si>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</si>
  <si>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</si>
  <si>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</si>
  <si>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</si>
  <si>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</si>
  <si>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</si>
  <si>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</si>
  <si>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</si>
  <si>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</si>
  <si>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</si>
  <si>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</si>
  <si>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</si>
  <si>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</si>
  <si>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</si>
  <si>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</si>
  <si>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</si>
  <si>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</si>
  <si>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</si>
  <si>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</si>
  <si>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</si>
  <si>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</si>
  <si>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</si>
  <si>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</si>
  <si>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</si>
  <si>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</si>
  <si>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</si>
  <si>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</si>
  <si>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</si>
  <si>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</si>
  <si>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</si>
  <si>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</si>
  <si>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</si>
  <si>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</si>
  <si>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</si>
  <si>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</si>
  <si>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</si>
  <si>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</si>
  <si>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</si>
  <si>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</si>
  <si>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</si>
  <si>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</si>
  <si>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</si>
  <si>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</si>
  <si>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</si>
  <si>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</si>
  <si>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</si>
  <si>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</si>
  <si>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</si>
  <si>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</si>
  <si>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</si>
  <si>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</si>
  <si>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</si>
  <si>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</si>
  <si>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</si>
  <si>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</si>
  <si>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</si>
  <si>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</si>
  <si>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</si>
  <si>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</si>
  <si>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</si>
  <si>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</si>
  <si>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</si>
  <si>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</si>
  <si>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</si>
  <si>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</si>
  <si>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</si>
  <si>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</si>
  <si>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</si>
  <si>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</si>
  <si>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</si>
  <si>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</si>
  <si>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</si>
  <si>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</si>
  <si>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</si>
  <si>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</si>
  <si>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</si>
  <si>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</si>
  <si>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</si>
  <si>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</si>
  <si>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</si>
  <si>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</si>
  <si>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</si>
  <si>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</si>
  <si>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</si>
  <si>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</si>
  <si>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</si>
  <si>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</si>
  <si>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</si>
  <si>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</si>
  <si>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</si>
  <si>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</si>
  <si>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</si>
  <si>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</si>
  <si>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</si>
  <si>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</si>
  <si>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</si>
  <si>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</si>
  <si>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</si>
  <si>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</si>
  <si>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</si>
  <si>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</si>
  <si>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</si>
  <si>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</si>
  <si>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</si>
  <si>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</si>
  <si>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</si>
  <si>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</si>
  <si>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</si>
  <si>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</si>
  <si>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</si>
  <si>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</si>
  <si>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</si>
  <si>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</si>
  <si>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</si>
  <si>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</si>
  <si>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</si>
  <si>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</si>
  <si>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</si>
  <si>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</si>
  <si>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</si>
  <si>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</si>
  <si>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</si>
  <si>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</si>
  <si>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</si>
  <si>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</si>
  <si>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</si>
  <si>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</si>
  <si>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</si>
  <si>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</si>
  <si>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</si>
  <si>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</si>
  <si>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</si>
  <si>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</si>
  <si>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</si>
  <si>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</si>
  <si>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</si>
  <si>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</si>
  <si>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</si>
  <si>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</si>
  <si>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</si>
  <si>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</si>
  <si>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</si>
  <si>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</si>
  <si>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</si>
  <si>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</si>
  <si>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</si>
  <si>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</si>
  <si>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</si>
  <si>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</si>
  <si>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</si>
  <si>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</si>
  <si>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</si>
  <si>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</si>
  <si>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</si>
  <si>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</si>
  <si>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</si>
  <si>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</si>
  <si>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</si>
  <si>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</si>
  <si>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</si>
  <si>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</si>
  <si>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</si>
  <si>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</si>
  <si>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</si>
  <si>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</si>
  <si>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</si>
  <si>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</si>
  <si>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</si>
  <si>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</si>
  <si>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</si>
  <si>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</si>
  <si>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</si>
  <si>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</si>
  <si>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</si>
  <si>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</si>
  <si>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</si>
  <si>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</si>
  <si>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</si>
  <si>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</si>
  <si>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</si>
  <si>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</si>
  <si>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</si>
  <si>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</si>
  <si>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</si>
  <si>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</si>
  <si>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</si>
  <si>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</si>
  <si>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</si>
  <si>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</si>
  <si>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</si>
  <si>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</si>
  <si>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</si>
  <si>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</si>
  <si>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</si>
  <si>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</si>
  <si>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</si>
  <si>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</si>
  <si>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</si>
  <si>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</si>
  <si>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</si>
  <si>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</si>
  <si>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</si>
  <si>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</si>
  <si>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</si>
  <si>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</si>
  <si>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</si>
  <si>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</si>
  <si>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</si>
  <si>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</si>
  <si>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</si>
  <si>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</si>
  <si>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</si>
  <si>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</si>
  <si>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</si>
  <si>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</si>
  <si>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</si>
  <si>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</si>
  <si>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</si>
  <si>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</si>
  <si>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</si>
  <si>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</si>
  <si>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</si>
  <si>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</si>
  <si>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</si>
  <si>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</si>
  <si>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</si>
  <si>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</si>
  <si>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</si>
  <si>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</si>
  <si>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</si>
  <si>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</si>
  <si>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</si>
  <si>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</si>
  <si>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</si>
  <si>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</si>
  <si>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</si>
  <si>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</si>
  <si>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</si>
  <si>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</si>
  <si>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</si>
  <si>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</si>
  <si>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</si>
  <si>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</si>
  <si>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</si>
  <si>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</si>
  <si>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</si>
  <si>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</si>
  <si>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</si>
  <si>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</si>
  <si>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</si>
  <si>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</si>
  <si>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</si>
  <si>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</si>
  <si>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</si>
  <si>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</si>
  <si>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</si>
  <si>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</si>
  <si>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</si>
  <si>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</si>
  <si>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</si>
  <si>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</si>
  <si>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</si>
  <si>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</si>
  <si>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</si>
  <si>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</si>
  <si>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</si>
  <si>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</si>
  <si>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</si>
  <si>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</si>
  <si>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</si>
  <si>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</si>
  <si>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</si>
  <si>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</si>
  <si>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</si>
  <si>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</si>
  <si>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</si>
  <si>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</si>
  <si>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</si>
  <si>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</si>
  <si>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</si>
  <si>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</si>
  <si>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</si>
  <si>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</si>
  <si>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</si>
  <si>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</si>
  <si>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</si>
  <si>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</si>
  <si>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</si>
  <si>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</si>
  <si>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</si>
  <si>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</si>
  <si>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</si>
  <si>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</si>
  <si>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</si>
  <si>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</si>
  <si>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</si>
  <si>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</si>
  <si>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</si>
  <si>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</si>
  <si>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</si>
  <si>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</si>
  <si>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</si>
  <si>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</si>
  <si>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</si>
  <si>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</si>
  <si>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</si>
  <si>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</si>
  <si>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</si>
  <si>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</si>
  <si>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</si>
  <si>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</si>
  <si>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</si>
  <si>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</si>
  <si>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</si>
  <si>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</si>
  <si>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</si>
  <si>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</si>
  <si>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</si>
  <si>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</si>
  <si>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</si>
  <si>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</si>
  <si>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</si>
  <si>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</si>
  <si>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</si>
  <si>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</si>
  <si>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</si>
  <si>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</si>
  <si>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</si>
  <si>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</si>
  <si>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</si>
  <si>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</si>
  <si>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</si>
  <si>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</si>
  <si>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</si>
  <si>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</si>
  <si>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</si>
  <si>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</si>
  <si>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</si>
  <si>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</si>
  <si>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</si>
  <si>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</si>
  <si>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</si>
  <si>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</si>
  <si>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</si>
  <si>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</si>
  <si>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</si>
  <si>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</si>
  <si>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</si>
  <si>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</si>
  <si>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</si>
  <si>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</si>
  <si>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</si>
  <si>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</si>
  <si>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</si>
  <si>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</si>
  <si>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</si>
  <si>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</si>
  <si>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</si>
  <si>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</si>
  <si>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</si>
  <si>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</si>
  <si>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</si>
  <si>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</si>
  <si>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</si>
  <si>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</si>
  <si>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</si>
  <si>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</si>
  <si>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</si>
  <si>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</si>
  <si>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</si>
  <si>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</si>
  <si>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</si>
  <si>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</si>
  <si>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</si>
  <si>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</si>
  <si>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</si>
  <si>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</si>
  <si>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</si>
  <si>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</si>
  <si>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</si>
  <si>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</si>
  <si>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</si>
  <si>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</si>
  <si>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</si>
  <si>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</si>
  <si>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</si>
  <si>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</si>
  <si>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</si>
  <si>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</si>
  <si>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</si>
  <si>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</si>
  <si>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</si>
  <si>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</si>
  <si>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</si>
  <si>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</si>
  <si>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</si>
  <si>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</si>
  <si>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</si>
  <si>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</si>
  <si>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</si>
  <si>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</si>
  <si>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</si>
  <si>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</si>
  <si>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</si>
  <si>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</si>
  <si>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</si>
  <si>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</si>
  <si>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</si>
  <si>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</si>
  <si>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</si>
  <si>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</si>
  <si>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</si>
  <si>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</si>
  <si>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</si>
  <si>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</si>
  <si>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</si>
  <si>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</si>
  <si>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</si>
  <si>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</si>
  <si>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</si>
  <si>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</si>
  <si>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</si>
  <si>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</si>
  <si>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</si>
  <si>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</si>
  <si>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</si>
  <si>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</si>
  <si>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</si>
  <si>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</si>
  <si>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</si>
  <si>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</si>
  <si>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</si>
  <si>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</si>
  <si>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</si>
  <si>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</si>
  <si>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</si>
  <si>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</si>
  <si>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</si>
  <si>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</si>
  <si>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</si>
  <si>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</si>
  <si>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</si>
  <si>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</si>
  <si>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</si>
  <si>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</si>
  <si>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</si>
  <si>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</si>
  <si>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</si>
  <si>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</si>
  <si>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</si>
  <si>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</si>
  <si>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</si>
  <si>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</si>
  <si>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</si>
  <si>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</si>
  <si>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</si>
  <si>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</si>
  <si>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</si>
  <si>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</si>
  <si>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</si>
  <si>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</si>
  <si>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</si>
  <si>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</si>
  <si>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</si>
  <si>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</si>
  <si>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</si>
  <si>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</si>
  <si>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</si>
  <si>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</si>
  <si>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</si>
  <si>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</si>
  <si>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</si>
  <si>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</si>
  <si>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</si>
  <si>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</si>
  <si>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</si>
  <si>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</si>
  <si>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</si>
  <si>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</si>
  <si>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</si>
  <si>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</si>
  <si>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</si>
  <si>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</si>
  <si>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</si>
  <si>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</si>
  <si>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</si>
  <si>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</si>
  <si>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</si>
  <si>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</si>
  <si>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</si>
  <si>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</si>
  <si>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</si>
  <si>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</si>
  <si>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</si>
  <si>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</si>
  <si>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</si>
  <si>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</si>
  <si>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</si>
  <si>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</si>
  <si>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</si>
  <si>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</si>
  <si>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</si>
  <si>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</si>
  <si>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</si>
  <si>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</si>
  <si>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</si>
  <si>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</si>
  <si>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</si>
  <si>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</si>
  <si>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</si>
  <si>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</si>
  <si>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</si>
  <si>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</si>
  <si>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</si>
  <si>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</si>
  <si>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</si>
  <si>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</si>
  <si>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</si>
  <si>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</si>
  <si>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</si>
  <si>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</si>
  <si>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</si>
  <si>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</si>
  <si>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</si>
  <si>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</si>
  <si>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</si>
  <si>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</si>
  <si>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</si>
  <si>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</si>
  <si>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</si>
  <si>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</si>
  <si>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</si>
  <si>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</si>
  <si>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</si>
  <si>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</si>
  <si>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</si>
  <si>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</si>
  <si>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</si>
  <si>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</si>
  <si>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</si>
  <si>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</si>
  <si>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</si>
  <si>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</si>
  <si>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</si>
  <si>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</si>
  <si>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</si>
  <si>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</si>
  <si>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</si>
  <si>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</si>
  <si>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</si>
  <si>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</si>
  <si>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</si>
  <si>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</si>
  <si>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</si>
  <si>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</si>
  <si>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</si>
  <si>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</si>
  <si>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</si>
  <si>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</si>
  <si>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</si>
  <si>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</si>
  <si>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</si>
  <si>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</si>
  <si>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</si>
  <si>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</si>
  <si>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</si>
  <si>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</si>
  <si>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</si>
  <si>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</si>
  <si>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</si>
  <si>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</si>
  <si>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</si>
  <si>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</si>
  <si>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</si>
  <si>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</si>
  <si>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</si>
  <si>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</si>
  <si>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</si>
  <si>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</si>
  <si>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</si>
  <si>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</si>
  <si>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</si>
  <si>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</si>
  <si>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</si>
  <si>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</si>
  <si>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</si>
  <si>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</si>
  <si>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</si>
  <si>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</si>
  <si>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</si>
  <si>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</si>
  <si>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</si>
  <si>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</si>
  <si>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</si>
  <si>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</si>
  <si>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</si>
  <si>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</si>
  <si>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</si>
  <si>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</si>
  <si>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</si>
  <si>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</si>
  <si>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</si>
  <si>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</si>
  <si>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</si>
  <si>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</si>
  <si>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</si>
  <si>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</si>
  <si>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</si>
  <si>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</si>
  <si>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</si>
  <si>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</si>
  <si>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</si>
  <si>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</si>
  <si>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</si>
  <si>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</si>
  <si>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</si>
  <si>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</si>
  <si>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</si>
  <si>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</si>
  <si>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</si>
  <si>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</si>
  <si>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</si>
  <si>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</si>
  <si>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</si>
  <si>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</si>
  <si>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</si>
  <si>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</si>
  <si>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</si>
  <si>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</si>
  <si>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</si>
  <si>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</si>
  <si>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</si>
  <si>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</si>
  <si>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</si>
  <si>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</si>
  <si>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</si>
  <si>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</si>
  <si>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</si>
  <si>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</si>
  <si>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</si>
  <si>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</si>
  <si>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</si>
  <si>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</si>
  <si>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</si>
  <si>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</si>
  <si>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</si>
  <si>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</si>
  <si>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</si>
  <si>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</si>
  <si>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</si>
  <si>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</si>
  <si>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</si>
  <si>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</si>
  <si>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</si>
  <si>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</si>
  <si>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</si>
  <si>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</si>
  <si>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</si>
  <si>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</si>
  <si>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</si>
  <si>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</si>
  <si>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</si>
  <si>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</si>
  <si>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</si>
  <si>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</si>
  <si>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</si>
  <si>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</si>
  <si>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</si>
  <si>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</si>
  <si>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</si>
  <si>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</si>
  <si>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</si>
  <si>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</si>
  <si>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</si>
  <si>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</si>
  <si>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</si>
  <si>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</si>
  <si>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</si>
  <si>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</si>
  <si>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</si>
  <si>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</si>
  <si>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</si>
  <si>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</si>
  <si>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</si>
  <si>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</si>
  <si>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</si>
  <si>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</si>
  <si>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</si>
  <si>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</si>
  <si>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</si>
  <si>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</si>
  <si>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</si>
  <si>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</si>
  <si>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</si>
  <si>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</si>
  <si>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</si>
  <si>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</si>
  <si>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</si>
  <si>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</si>
  <si>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</si>
  <si>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</si>
  <si>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</si>
  <si>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</si>
  <si>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</si>
  <si>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</si>
  <si>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</si>
  <si>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</si>
  <si>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</si>
  <si>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</si>
  <si>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</si>
  <si>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</si>
  <si>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</si>
  <si>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</si>
  <si>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</si>
  <si>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</si>
  <si>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</si>
  <si>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</si>
  <si>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</si>
  <si>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</si>
  <si>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</si>
  <si>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</si>
  <si>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</si>
  <si>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</si>
  <si>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</si>
  <si>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</si>
  <si>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</si>
  <si>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</si>
  <si>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</si>
  <si>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</si>
  <si>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</si>
  <si>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</si>
  <si>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</si>
  <si>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</si>
  <si>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</si>
  <si>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</si>
  <si>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</si>
  <si>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</si>
  <si>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</si>
  <si>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</si>
  <si>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</si>
  <si>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</si>
  <si>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</si>
  <si>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</si>
  <si>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</si>
  <si>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</si>
  <si>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</si>
  <si>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</si>
  <si>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</si>
  <si>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</si>
  <si>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</si>
  <si>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</si>
  <si>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</si>
  <si>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</si>
  <si>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</si>
  <si>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</si>
  <si>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</si>
  <si>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</si>
  <si>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</si>
  <si>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</si>
  <si>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</si>
  <si>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</si>
  <si>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</si>
  <si>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</si>
  <si>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</si>
  <si>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</si>
  <si>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</si>
  <si>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</si>
  <si>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</si>
  <si>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</si>
  <si>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</si>
  <si>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</si>
  <si>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</si>
  <si>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</si>
  <si>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</si>
  <si>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</si>
  <si>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</si>
  <si>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</si>
  <si>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</si>
  <si>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</si>
  <si>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</si>
  <si>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</si>
  <si>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</si>
  <si>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</si>
  <si>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</si>
  <si>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</si>
  <si>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</si>
  <si>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</si>
  <si>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</si>
  <si>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</si>
  <si>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</si>
  <si>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</si>
  <si>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</si>
  <si>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</si>
  <si>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</si>
  <si>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</si>
  <si>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</si>
  <si>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</si>
  <si>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</si>
  <si>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</si>
  <si>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</si>
  <si>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</si>
  <si>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</si>
  <si>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</si>
  <si>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</si>
  <si>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</si>
  <si>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</si>
  <si>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</si>
  <si>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</si>
  <si>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</si>
  <si>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</si>
  <si>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</si>
  <si>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</si>
  <si>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</si>
  <si>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</si>
  <si>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</si>
  <si>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</si>
  <si>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</si>
  <si>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</si>
  <si>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</si>
  <si>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</si>
  <si>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</si>
  <si>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</si>
  <si>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</si>
  <si>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</si>
  <si>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</si>
  <si>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</si>
  <si>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</si>
  <si>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</si>
  <si>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</si>
  <si>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</si>
  <si>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</si>
  <si>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</si>
  <si>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</si>
  <si>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</si>
  <si>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</si>
  <si>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</si>
  <si>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</si>
  <si>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</si>
  <si>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</si>
  <si>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</si>
  <si>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</si>
  <si>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</si>
  <si>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</si>
  <si>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</si>
  <si>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</si>
  <si>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</si>
  <si>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</si>
  <si>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</si>
  <si>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</si>
  <si>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</si>
  <si>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</si>
  <si>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</si>
  <si>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</si>
  <si>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</si>
  <si>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</si>
  <si>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</si>
  <si>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</si>
  <si>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</si>
  <si>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</si>
  <si>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</si>
  <si>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</si>
  <si>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</si>
  <si>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</si>
  <si>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</si>
  <si>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</si>
  <si>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</si>
  <si>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</si>
  <si>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</si>
  <si>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</si>
  <si>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</si>
  <si>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</si>
  <si>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</si>
  <si>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</si>
  <si>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</si>
  <si>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</si>
  <si>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</si>
  <si>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</si>
  <si>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</si>
  <si>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</si>
  <si>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</si>
  <si>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</si>
  <si>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</si>
  <si>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</si>
  <si>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</si>
  <si>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</si>
  <si>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</si>
  <si>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</si>
  <si>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</si>
  <si>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</si>
  <si>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</si>
  <si>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</si>
  <si>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</si>
  <si>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</si>
  <si>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</si>
  <si>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</si>
  <si>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</si>
  <si>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</si>
  <si>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</si>
  <si>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</si>
  <si>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</si>
  <si>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</si>
  <si>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</si>
  <si>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</si>
  <si>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</si>
  <si>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</si>
  <si>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</si>
  <si>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</si>
  <si>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</si>
  <si>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</si>
  <si>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</si>
  <si>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</si>
  <si>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</si>
  <si>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</si>
  <si>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</si>
  <si>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</si>
  <si>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</si>
  <si>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</si>
  <si>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</si>
  <si>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</si>
  <si>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</si>
  <si>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</si>
  <si>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</si>
  <si>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</si>
  <si>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</si>
  <si>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</si>
  <si>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</si>
  <si>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</si>
  <si>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</si>
  <si>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</si>
  <si>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</si>
  <si>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</si>
  <si>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</si>
  <si>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</si>
  <si>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</si>
  <si>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</si>
  <si>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</si>
  <si>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</si>
  <si>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</si>
  <si>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</si>
  <si>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</si>
  <si>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</si>
  <si>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</si>
  <si>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</si>
  <si>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</si>
  <si>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</si>
  <si>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</si>
  <si>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</si>
  <si>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</si>
  <si>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</si>
  <si>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</si>
  <si>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</si>
  <si>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</si>
  <si>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</si>
  <si>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</si>
  <si>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</si>
  <si>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</si>
  <si>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</si>
  <si>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</si>
  <si>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</si>
  <si>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</si>
  <si>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</si>
  <si>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</si>
  <si>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</si>
  <si>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</si>
  <si>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</si>
  <si>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</si>
  <si>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</si>
  <si>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</si>
  <si>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</si>
  <si>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</si>
  <si>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</si>
  <si>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</si>
  <si>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</si>
  <si>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</si>
  <si>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</si>
  <si>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</si>
  <si>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</si>
  <si>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</si>
  <si>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</si>
  <si>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</si>
  <si>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</si>
  <si>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</si>
  <si>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</si>
  <si>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</si>
  <si>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</si>
  <si>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</si>
  <si>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</si>
  <si>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</si>
  <si>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</si>
  <si>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</si>
  <si>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</si>
  <si>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</si>
  <si>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</si>
  <si>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</si>
  <si>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</si>
  <si>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</si>
  <si>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</si>
  <si>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</si>
  <si>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</si>
  <si>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</si>
  <si>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</si>
  <si>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</si>
  <si>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</si>
  <si>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</si>
  <si>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</si>
  <si>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</si>
  <si>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</si>
  <si>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</si>
  <si>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</si>
  <si>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</si>
  <si>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</si>
  <si>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</si>
  <si>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</si>
  <si>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</si>
  <si>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</si>
  <si>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</si>
  <si>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</si>
  <si>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</si>
  <si>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</si>
  <si>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</si>
  <si>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</si>
  <si>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</si>
  <si>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</si>
  <si>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</si>
  <si>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</si>
  <si>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</si>
  <si>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</si>
  <si>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</si>
  <si>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</si>
  <si>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</si>
  <si>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</si>
  <si>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</si>
  <si>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</si>
  <si>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</si>
  <si>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</si>
  <si>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</si>
  <si>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</si>
  <si>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</si>
  <si>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</si>
  <si>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</si>
  <si>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</si>
  <si>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</si>
  <si>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</si>
  <si>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</si>
  <si>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</si>
  <si>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</si>
  <si>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</si>
  <si>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</si>
  <si>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</si>
  <si>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</si>
  <si>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</si>
  <si>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</si>
  <si>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</si>
  <si>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</si>
  <si>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</si>
  <si>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</si>
  <si>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</si>
  <si>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</si>
  <si>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</si>
  <si>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</si>
  <si>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</si>
  <si>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</si>
  <si>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</si>
  <si>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</si>
  <si>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</si>
  <si>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</si>
  <si>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</si>
  <si>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</si>
  <si>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</si>
  <si>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</si>
  <si>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</si>
  <si>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</si>
  <si>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</si>
  <si>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</si>
  <si>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</si>
  <si>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</si>
  <si>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</si>
  <si>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</si>
  <si>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</si>
  <si>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</si>
  <si>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</si>
  <si>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</si>
  <si>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</si>
  <si>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</si>
  <si>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</si>
  <si>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</si>
  <si>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</si>
  <si>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</si>
  <si>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</si>
  <si>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</si>
  <si>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</si>
  <si>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</si>
  <si>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</si>
  <si>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</si>
  <si>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</si>
  <si>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</si>
  <si>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</si>
  <si>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</si>
  <si>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</si>
  <si>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</si>
  <si>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</si>
  <si>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</si>
  <si>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</si>
  <si>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</si>
  <si>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</si>
  <si>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</si>
  <si>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</si>
  <si>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</si>
  <si>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</si>
  <si>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</si>
  <si>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</si>
  <si>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</si>
  <si>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</si>
  <si>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</si>
  <si>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</si>
  <si>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</si>
  <si>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</si>
  <si>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</si>
  <si>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</si>
  <si>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</si>
  <si>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</si>
  <si>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</si>
  <si>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</si>
  <si>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</si>
  <si>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</si>
  <si>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</si>
  <si>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</si>
  <si>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</si>
  <si>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</si>
  <si>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</si>
  <si>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</si>
  <si>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</si>
  <si>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</si>
  <si>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</si>
  <si>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</si>
  <si>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</si>
  <si>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</si>
  <si>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</si>
  <si>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</si>
  <si>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</si>
  <si>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</si>
  <si>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</si>
  <si>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</si>
  <si>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</si>
  <si>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</si>
  <si>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</si>
  <si>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</si>
  <si>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</si>
  <si>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</si>
  <si>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</si>
  <si>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</si>
  <si>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</si>
  <si>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</si>
  <si>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</si>
  <si>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</si>
  <si>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</si>
  <si>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</si>
  <si>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</si>
  <si>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</si>
  <si>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</si>
  <si>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</si>
  <si>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</si>
  <si>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</si>
  <si>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</si>
  <si>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</si>
  <si>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</si>
  <si>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</si>
  <si>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</si>
  <si>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</si>
  <si>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</si>
  <si>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</si>
  <si>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</si>
  <si>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</si>
  <si>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</si>
  <si>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</si>
  <si>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</si>
  <si>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</si>
  <si>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</si>
  <si>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</si>
  <si>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</si>
  <si>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</si>
  <si>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</si>
  <si>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</si>
  <si>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</si>
  <si>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</si>
  <si>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</si>
  <si>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</si>
  <si>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</si>
  <si>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</si>
  <si>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</si>
  <si>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</si>
  <si>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</si>
  <si>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</si>
  <si>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</si>
  <si>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</si>
  <si>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</si>
  <si>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</si>
  <si>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</si>
  <si>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</si>
  <si>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</si>
  <si>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</si>
  <si>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</si>
  <si>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</si>
  <si>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</si>
  <si>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</si>
  <si>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</si>
  <si>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</si>
  <si>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</si>
  <si>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</si>
  <si>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</si>
  <si>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</si>
  <si>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</si>
  <si>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</si>
  <si>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</si>
  <si>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</si>
  <si>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</si>
  <si>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</si>
  <si>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</si>
  <si>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</si>
  <si>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</si>
  <si>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</si>
  <si>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</si>
  <si>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</si>
  <si>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</si>
  <si>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</si>
  <si>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</si>
  <si>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</si>
  <si>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</si>
  <si>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</si>
  <si>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</si>
  <si>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</si>
  <si>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</si>
  <si>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</si>
  <si>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</si>
  <si>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</si>
  <si>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</si>
  <si>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</si>
  <si>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</si>
  <si>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</si>
  <si>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</si>
  <si>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</si>
  <si>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</si>
  <si>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</si>
  <si>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</si>
  <si>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</si>
  <si>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</si>
  <si>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</si>
  <si>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</si>
  <si>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</si>
  <si>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</si>
  <si>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</si>
  <si>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</si>
  <si>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</si>
  <si>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</si>
  <si>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</si>
  <si>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</si>
  <si>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</si>
  <si>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</si>
  <si>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</si>
  <si>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</si>
  <si>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</si>
  <si>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</si>
  <si>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</si>
  <si>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</si>
  <si>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</si>
  <si>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</si>
  <si>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</si>
  <si>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</si>
  <si>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</si>
  <si>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</si>
  <si>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</si>
  <si>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</si>
  <si>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</si>
  <si>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</si>
  <si>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</si>
  <si>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</si>
  <si>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</si>
  <si>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</si>
  <si>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</si>
  <si>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</si>
  <si>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</si>
  <si>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</si>
  <si>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</si>
  <si>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</si>
  <si>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</si>
  <si>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</si>
  <si>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</si>
  <si>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</si>
  <si>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</si>
  <si>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</si>
  <si>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</si>
  <si>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</si>
  <si>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</si>
  <si>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</si>
  <si>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</si>
  <si>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</si>
  <si>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</si>
  <si>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</si>
  <si>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</si>
  <si>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</si>
  <si>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</si>
  <si>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</si>
  <si>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</si>
  <si>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</si>
  <si>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</si>
  <si>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</si>
  <si>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</si>
  <si>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</si>
  <si>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</si>
  <si>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</si>
  <si>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</si>
  <si>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</si>
  <si>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</si>
  <si>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</si>
  <si>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</si>
  <si>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</si>
  <si>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</si>
  <si>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</si>
  <si>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</si>
  <si>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</si>
  <si>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</si>
  <si>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</si>
  <si>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</si>
  <si>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</si>
  <si>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</si>
  <si>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</si>
  <si>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</si>
  <si>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</si>
  <si>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</si>
  <si>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</si>
  <si>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</si>
  <si>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</si>
  <si>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</si>
  <si>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</si>
  <si>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</si>
  <si>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</si>
  <si>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</si>
  <si>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</si>
  <si>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</si>
  <si>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</si>
  <si>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</si>
  <si>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</si>
  <si>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</si>
  <si>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</si>
  <si>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</si>
  <si>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</si>
  <si>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</si>
  <si>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</si>
  <si>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</si>
  <si>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</si>
  <si>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</si>
  <si>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</si>
  <si>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</si>
  <si>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</si>
  <si>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</si>
  <si>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</si>
  <si>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</si>
  <si>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</si>
  <si>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</si>
  <si>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</si>
  <si>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</si>
  <si>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</si>
  <si>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</si>
  <si>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</si>
  <si>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</si>
  <si>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</si>
  <si>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</si>
  <si>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</si>
  <si>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</si>
  <si>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</si>
  <si>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</si>
  <si>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</si>
  <si>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</si>
  <si>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</si>
  <si>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</si>
  <si>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</si>
  <si>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</si>
  <si>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</si>
  <si>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</si>
  <si>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</si>
  <si>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</si>
  <si>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</si>
  <si>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</si>
  <si>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</si>
  <si>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</si>
  <si>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</si>
  <si>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</si>
  <si>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</si>
  <si>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</si>
  <si>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</si>
  <si>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</si>
  <si>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</si>
  <si>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</si>
  <si>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</si>
  <si>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</si>
  <si>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</si>
  <si>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</si>
  <si>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</si>
  <si>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</si>
  <si>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</si>
  <si>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</si>
  <si>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</si>
  <si>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</si>
  <si>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</si>
  <si>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</si>
  <si>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</si>
  <si>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</si>
  <si>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</si>
  <si>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</si>
  <si>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</si>
  <si>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</si>
  <si>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</si>
  <si>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</si>
  <si>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</si>
  <si>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</si>
  <si>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</si>
  <si>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</si>
  <si>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</si>
  <si>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</si>
  <si>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</si>
  <si>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</si>
  <si>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</si>
  <si>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</si>
  <si>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</si>
  <si>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</si>
  <si>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</si>
  <si>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</si>
  <si>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</si>
  <si>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</si>
  <si>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</si>
  <si>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</si>
  <si>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</si>
  <si>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</si>
  <si>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</si>
  <si>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</si>
  <si>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</si>
  <si>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</si>
  <si>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</si>
  <si>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</si>
  <si>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</si>
  <si>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</si>
  <si>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</si>
  <si>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</si>
  <si>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</si>
  <si>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</si>
  <si>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</si>
  <si>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</si>
  <si>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</si>
  <si>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</si>
  <si>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</si>
  <si>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</si>
  <si>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</si>
  <si>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</si>
  <si>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</si>
  <si>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</si>
  <si>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</si>
  <si>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</si>
  <si>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</si>
  <si>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</si>
  <si>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</si>
  <si>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</si>
  <si>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</si>
  <si>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</si>
  <si>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</si>
  <si>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</si>
  <si>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</si>
  <si>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</si>
  <si>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</si>
  <si>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</si>
  <si>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</si>
  <si>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</si>
  <si>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</si>
  <si>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</si>
  <si>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</si>
  <si>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</si>
  <si>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</si>
  <si>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</si>
  <si>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</si>
  <si>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</si>
  <si>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</si>
  <si>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</si>
  <si>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</si>
  <si>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</si>
  <si>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</si>
  <si>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</si>
  <si>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</si>
  <si>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</si>
  <si>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</si>
  <si>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</si>
  <si>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</si>
  <si>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</si>
  <si>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</si>
  <si>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</si>
  <si>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</si>
  <si>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</si>
  <si>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</si>
  <si>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</si>
  <si>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</si>
  <si>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</si>
  <si>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</si>
  <si>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</si>
  <si>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</si>
  <si>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</si>
  <si>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</si>
  <si>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</si>
  <si>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</si>
  <si>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</si>
  <si>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</si>
  <si>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</si>
  <si>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</si>
  <si>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</si>
  <si>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</si>
  <si>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</si>
  <si>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</si>
  <si>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</si>
  <si>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</si>
  <si>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</si>
  <si>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</si>
  <si>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</si>
  <si>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</si>
  <si>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</si>
  <si>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</si>
  <si>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</si>
  <si>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</si>
  <si>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</si>
  <si>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</si>
  <si>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</si>
  <si>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</si>
  <si>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</si>
  <si>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</si>
  <si>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</si>
  <si>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</si>
  <si>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</si>
  <si>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</si>
  <si>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</si>
  <si>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</si>
  <si>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</si>
  <si>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</si>
  <si>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</si>
  <si>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</si>
  <si>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</si>
  <si>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</si>
  <si>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</si>
  <si>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</si>
  <si>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</si>
  <si>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</si>
  <si>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</si>
  <si>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</si>
  <si>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</si>
  <si>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</si>
  <si>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</si>
  <si>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</si>
  <si>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</si>
  <si>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</si>
  <si>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</si>
  <si>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</si>
  <si>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</si>
  <si>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</si>
  <si>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</si>
  <si>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</si>
  <si>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</si>
  <si>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</si>
  <si>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</si>
  <si>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</si>
  <si>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</si>
  <si>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</si>
  <si>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</si>
  <si>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</si>
  <si>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</si>
  <si>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</si>
  <si>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</si>
  <si>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</si>
  <si>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</si>
  <si>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</si>
  <si>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</si>
  <si>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</si>
  <si>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</si>
  <si>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</si>
  <si>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</si>
  <si>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</si>
  <si>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</si>
  <si>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</si>
  <si>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</si>
  <si>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</si>
  <si>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</si>
  <si>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</si>
  <si>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</si>
  <si>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</si>
  <si>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</si>
  <si>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</si>
  <si>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</si>
  <si>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</si>
  <si>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</si>
  <si>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</si>
  <si>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</si>
  <si>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</si>
  <si>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</si>
  <si>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</si>
  <si>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</si>
  <si>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</si>
  <si>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</si>
  <si>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</si>
  <si>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</si>
  <si>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</si>
  <si>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</si>
  <si>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</si>
  <si>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</si>
  <si>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</si>
  <si>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</si>
  <si>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</si>
  <si>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</si>
  <si>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</si>
  <si>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</si>
  <si>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</si>
  <si>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</si>
  <si>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</si>
  <si>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</si>
  <si>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</si>
  <si>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</si>
  <si>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</si>
  <si>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</si>
  <si>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</si>
  <si>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</si>
  <si>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</si>
  <si>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</si>
  <si>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</si>
  <si>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</si>
  <si>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</si>
  <si>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</si>
  <si>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</si>
  <si>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</si>
  <si>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</si>
  <si>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</si>
  <si>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</si>
  <si>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</si>
  <si>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</si>
  <si>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</si>
  <si>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</si>
  <si>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</si>
  <si>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</si>
  <si>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</si>
  <si>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</si>
  <si>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</si>
  <si>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</si>
  <si>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</si>
  <si>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</si>
  <si>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</si>
  <si>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</si>
  <si>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</si>
  <si>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</si>
  <si>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</si>
  <si>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</si>
  <si>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</si>
  <si>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</si>
  <si>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</si>
  <si>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</si>
  <si>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</si>
  <si>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</si>
  <si>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</si>
  <si>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</si>
  <si>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</si>
  <si>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</si>
  <si>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</si>
  <si>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</si>
  <si>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</si>
  <si>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</si>
  <si>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</si>
  <si>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</si>
  <si>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</si>
  <si>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</si>
  <si>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</si>
  <si>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</si>
  <si>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</si>
  <si>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</si>
  <si>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</si>
  <si>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</si>
  <si>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</si>
  <si>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</si>
  <si>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</si>
  <si>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</si>
  <si>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</si>
  <si>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</si>
  <si>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</si>
  <si>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</si>
  <si>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</si>
  <si>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</si>
  <si>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</si>
  <si>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</si>
  <si>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</si>
  <si>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</si>
  <si>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</si>
  <si>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</si>
  <si>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</si>
  <si>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</si>
  <si>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</si>
  <si>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</si>
  <si>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</si>
  <si>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</si>
  <si>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</si>
  <si>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</si>
  <si>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</si>
  <si>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</si>
  <si>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</si>
  <si>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</si>
  <si>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</si>
  <si>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</si>
  <si>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</si>
  <si>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</si>
  <si>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</si>
  <si>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</si>
  <si>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</si>
  <si>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</si>
  <si>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</si>
  <si>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</si>
  <si>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</si>
  <si>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</si>
  <si>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</si>
  <si>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</si>
  <si>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</si>
  <si>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</si>
  <si>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</si>
  <si>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</si>
  <si>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</si>
  <si>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</si>
  <si>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</si>
  <si>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</si>
  <si>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</si>
  <si>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</si>
  <si>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</si>
  <si>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</si>
  <si>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</si>
  <si>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</si>
  <si>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</si>
  <si>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</si>
  <si>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</si>
  <si>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</si>
  <si>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</si>
  <si>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</si>
  <si>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</si>
  <si>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</si>
  <si>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</si>
  <si>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</si>
  <si>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</si>
  <si>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</si>
  <si>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</si>
  <si>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</si>
  <si>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</si>
  <si>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</si>
  <si>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</si>
  <si>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</si>
  <si>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</si>
  <si>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</si>
  <si>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</si>
  <si>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</si>
  <si>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</si>
  <si>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</si>
  <si>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</si>
  <si>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</si>
  <si>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</si>
  <si>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</si>
  <si>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</si>
  <si>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</si>
  <si>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</si>
  <si>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</si>
  <si>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</si>
  <si>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</si>
  <si>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</si>
  <si>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</si>
  <si>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</si>
  <si>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</si>
  <si>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</si>
  <si>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</si>
  <si>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</si>
  <si>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</si>
  <si>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</si>
  <si>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</si>
  <si>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</si>
  <si>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</si>
  <si>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</si>
  <si>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</si>
  <si>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</si>
  <si>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</si>
  <si>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</si>
  <si>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</si>
  <si>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</si>
  <si>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</si>
  <si>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</si>
  <si>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</si>
  <si>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</si>
  <si>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</si>
  <si>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</si>
  <si>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</si>
  <si>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</si>
  <si>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</si>
  <si>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</si>
  <si>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</si>
  <si>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</si>
  <si>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</si>
  <si>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</si>
  <si>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</si>
  <si>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</si>
  <si>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</si>
  <si>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</si>
  <si>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</si>
  <si>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</si>
  <si>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</si>
  <si>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</si>
  <si>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</si>
  <si>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</si>
  <si>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</si>
  <si>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</si>
  <si>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</si>
  <si>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</si>
  <si>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</si>
  <si>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</si>
  <si>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</si>
  <si>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</si>
  <si>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</si>
  <si>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</si>
  <si>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</si>
  <si>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</si>
  <si>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</si>
  <si>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</si>
  <si>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</si>
  <si>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</si>
  <si>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</si>
  <si>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</si>
  <si>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</si>
  <si>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</si>
  <si>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</si>
  <si>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</si>
  <si>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</si>
  <si>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</si>
  <si>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</si>
  <si>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</si>
  <si>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</si>
  <si>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</si>
  <si>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</si>
  <si>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</si>
  <si>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</si>
  <si>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</si>
  <si>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</si>
  <si>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</si>
  <si>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</si>
  <si>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</si>
  <si>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</si>
  <si>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</si>
  <si>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</si>
  <si>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</si>
  <si>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</si>
  <si>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</si>
  <si>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</si>
  <si>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</si>
  <si>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</si>
  <si>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</si>
  <si>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</si>
  <si>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</si>
  <si>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</si>
  <si>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</si>
  <si>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</si>
  <si>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</si>
  <si>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</si>
  <si>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</si>
  <si>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</si>
  <si>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</si>
  <si>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</si>
  <si>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</si>
  <si>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</si>
  <si>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</si>
  <si>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</si>
  <si>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</si>
  <si>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</si>
  <si>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</si>
  <si>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</si>
  <si>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</si>
  <si>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</si>
  <si>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</si>
  <si>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</si>
  <si>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</si>
  <si>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</si>
  <si>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</si>
  <si>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</si>
  <si>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</si>
  <si>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</si>
  <si>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</si>
  <si>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</si>
  <si>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</si>
  <si>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</si>
  <si>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</si>
  <si>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</si>
  <si>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</si>
  <si>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</si>
  <si>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</si>
  <si>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</si>
  <si>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</si>
  <si>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</si>
  <si>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</si>
  <si>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</si>
  <si>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</si>
  <si>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</si>
  <si>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</si>
  <si>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</si>
  <si>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</si>
  <si>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</si>
  <si>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</si>
  <si>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</si>
  <si>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</si>
  <si>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</si>
  <si>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</si>
  <si>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</si>
  <si>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</si>
  <si>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</si>
  <si>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</si>
  <si>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</si>
  <si>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</si>
  <si>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</si>
  <si>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</si>
  <si>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</si>
  <si>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</si>
  <si>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</si>
  <si>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</si>
  <si>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</si>
  <si>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</si>
  <si>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</si>
  <si>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</si>
  <si>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</si>
  <si>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</si>
  <si>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</si>
  <si>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</si>
  <si>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</si>
  <si>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</si>
  <si>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</si>
  <si>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</si>
  <si>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</si>
  <si>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</si>
  <si>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</si>
  <si>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</si>
  <si>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</si>
  <si>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</si>
  <si>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</si>
  <si>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</si>
  <si>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</si>
  <si>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</si>
  <si>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</si>
  <si>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</si>
  <si>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</si>
  <si>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</si>
  <si>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</si>
  <si>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</si>
  <si>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</si>
  <si>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</si>
  <si>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</si>
  <si>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</si>
  <si>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</si>
  <si>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</si>
  <si>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</si>
  <si>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</si>
  <si>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</si>
  <si>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</si>
  <si>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</si>
  <si>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</si>
  <si>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</si>
  <si>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</si>
  <si>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</si>
  <si>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</si>
  <si>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</si>
  <si>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</si>
  <si>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</si>
  <si>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</si>
  <si>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</si>
  <si>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</si>
  <si>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</si>
  <si>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</si>
  <si>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</si>
  <si>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</si>
  <si>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</si>
  <si>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</si>
  <si>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</si>
  <si>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</si>
  <si>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</si>
  <si>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</si>
  <si>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</si>
  <si>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</si>
  <si>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</si>
  <si>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</si>
  <si>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</si>
  <si>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</si>
  <si>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</si>
  <si>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</si>
  <si>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</si>
  <si>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</si>
  <si>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</si>
  <si>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</si>
  <si>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</si>
  <si>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</si>
  <si>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</si>
  <si>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</si>
  <si>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</si>
  <si>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</si>
  <si>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</si>
  <si>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</si>
  <si>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</si>
  <si>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</si>
  <si>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</si>
  <si>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</si>
  <si>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</si>
  <si>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</si>
  <si>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</si>
  <si>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</si>
  <si>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</si>
  <si>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</si>
  <si>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</si>
  <si>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</si>
  <si>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</si>
  <si>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</si>
  <si>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</si>
  <si>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</si>
  <si>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</si>
  <si>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</si>
  <si>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</si>
  <si>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</si>
  <si>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</si>
  <si>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</si>
  <si>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</si>
  <si>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</si>
  <si>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</si>
  <si>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</si>
  <si>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</si>
  <si>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</si>
  <si>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</si>
  <si>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</si>
  <si>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</si>
  <si>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</si>
  <si>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</si>
  <si>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</si>
  <si>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</si>
  <si>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</si>
  <si>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</si>
  <si>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</si>
  <si>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</si>
  <si>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</si>
  <si>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</si>
  <si>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</si>
  <si>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</si>
  <si>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</si>
  <si>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</si>
  <si>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</si>
  <si>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</si>
  <si>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</si>
  <si>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</si>
  <si>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</si>
  <si>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</si>
  <si>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</si>
  <si>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</si>
  <si>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</si>
  <si>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</si>
  <si>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</si>
  <si>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</si>
  <si>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</si>
  <si>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</si>
  <si>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</si>
  <si>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</si>
  <si>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</si>
  <si>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</si>
  <si>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</si>
  <si>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</si>
  <si>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</si>
  <si>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</si>
  <si>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</si>
  <si>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</si>
  <si>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</si>
  <si>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</si>
  <si>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</si>
  <si>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</si>
  <si>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</si>
  <si>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</si>
  <si>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</si>
  <si>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</si>
  <si>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</si>
  <si>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</si>
  <si>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</si>
  <si>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</si>
  <si>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</si>
  <si>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</si>
  <si>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</si>
  <si>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</si>
  <si>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</si>
  <si>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</si>
  <si>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</si>
  <si>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</si>
  <si>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</si>
  <si>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</si>
  <si>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</si>
  <si>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</si>
  <si>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</si>
  <si>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</si>
  <si>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</si>
  <si>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</si>
  <si>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</si>
  <si>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</si>
  <si>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</si>
  <si>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</si>
  <si>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</si>
  <si>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</si>
  <si>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</si>
  <si>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</si>
  <si>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</si>
  <si>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</si>
  <si>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</si>
  <si>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</si>
  <si>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</si>
  <si>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</si>
  <si>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</si>
  <si>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</si>
  <si>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</si>
  <si>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</si>
  <si>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</si>
  <si>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</si>
  <si>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</si>
  <si>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</si>
  <si>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</si>
  <si>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</si>
  <si>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</si>
  <si>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</si>
  <si>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</si>
  <si>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</si>
  <si>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</si>
  <si>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</si>
  <si>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</si>
  <si>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</si>
  <si>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</si>
  <si>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</si>
  <si>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</si>
  <si>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</si>
  <si>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</si>
  <si>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</si>
  <si>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</si>
  <si>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</si>
  <si>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</si>
  <si>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</si>
  <si>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</si>
  <si>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</si>
  <si>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</si>
  <si>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</si>
  <si>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</si>
  <si>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</si>
  <si>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</si>
  <si>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</si>
  <si>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</si>
  <si>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</si>
  <si>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</si>
  <si>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</si>
  <si>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</si>
  <si>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</si>
  <si>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</si>
  <si>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</si>
  <si>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</si>
  <si>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</si>
  <si>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</si>
  <si>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</si>
  <si>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</si>
  <si>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</si>
  <si>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</si>
  <si>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</si>
  <si>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</si>
  <si>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</si>
  <si>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</si>
  <si>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</si>
  <si>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</si>
  <si>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</si>
  <si>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</si>
  <si>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</si>
  <si>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</si>
  <si>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</si>
  <si>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</si>
  <si>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</si>
  <si>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</si>
  <si>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</si>
  <si>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</si>
  <si>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</si>
  <si>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</si>
  <si>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</si>
  <si>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</si>
  <si>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</si>
  <si>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</si>
  <si>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</si>
  <si>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</si>
  <si>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</si>
  <si>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</si>
  <si>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</si>
  <si>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</si>
  <si>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</si>
  <si>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</si>
  <si>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</si>
  <si>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</si>
  <si>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</si>
  <si>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</si>
  <si>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</si>
  <si>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</si>
  <si>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</si>
  <si>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</si>
  <si>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</si>
  <si>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</si>
  <si>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</si>
  <si>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</si>
  <si>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</si>
  <si>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</si>
  <si>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</si>
  <si>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</si>
  <si>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</si>
  <si>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</si>
  <si>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</si>
  <si>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</si>
  <si>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</si>
  <si>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</si>
  <si>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</si>
  <si>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</si>
  <si>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</si>
  <si>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</si>
  <si>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</si>
  <si>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</si>
  <si>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</si>
  <si>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</si>
  <si>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</si>
  <si>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</si>
  <si>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</si>
  <si>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</si>
  <si>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</si>
  <si>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</si>
  <si>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</si>
  <si>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</si>
  <si>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</si>
  <si>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</si>
  <si>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</si>
  <si>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</si>
  <si>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</si>
  <si>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</si>
  <si>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</si>
  <si>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</si>
  <si>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</si>
  <si>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</si>
  <si>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</si>
  <si>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</si>
  <si>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</si>
  <si>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</si>
  <si>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</si>
  <si>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</si>
  <si>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</si>
  <si>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</si>
  <si>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</si>
  <si>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</si>
  <si>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</si>
  <si>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</si>
  <si>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</si>
  <si>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</si>
  <si>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</si>
  <si>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</si>
  <si>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</si>
  <si>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</si>
  <si>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</si>
  <si>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</si>
  <si>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</si>
  <si>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</si>
  <si>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</si>
  <si>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</si>
  <si>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</si>
  <si>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</si>
  <si>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</si>
  <si>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</si>
  <si>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</si>
  <si>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</si>
  <si>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</si>
  <si>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</si>
  <si>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</si>
  <si>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</si>
  <si>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</si>
  <si>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</si>
  <si>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</si>
  <si>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</si>
  <si>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</si>
  <si>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</si>
  <si>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</si>
  <si>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</si>
  <si>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</si>
  <si>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</si>
  <si>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</si>
  <si>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</si>
  <si>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</si>
  <si>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</si>
  <si>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</si>
  <si>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</si>
  <si>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</si>
  <si>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</si>
  <si>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</si>
  <si>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</si>
  <si>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</si>
  <si>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</si>
  <si>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</si>
  <si>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</si>
  <si>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</si>
  <si>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</si>
  <si>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</si>
  <si>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</si>
  <si>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</si>
  <si>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</si>
  <si>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</si>
  <si>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</si>
  <si>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</si>
  <si>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</si>
  <si>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</si>
  <si>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</si>
  <si>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</si>
  <si>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</si>
  <si>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</si>
  <si>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</si>
  <si>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</si>
  <si>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</si>
  <si>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</si>
  <si>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</si>
  <si>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</si>
  <si>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</si>
  <si>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</si>
  <si>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</si>
  <si>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</si>
  <si>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</si>
  <si>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</si>
  <si>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</si>
  <si>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</si>
  <si>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</si>
  <si>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</si>
  <si>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</si>
  <si>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</si>
  <si>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</si>
  <si>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</si>
  <si>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</si>
  <si>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</si>
  <si>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</si>
  <si>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</si>
  <si>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</si>
  <si>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</si>
  <si>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</si>
  <si>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</si>
  <si>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</si>
  <si>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</si>
  <si>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</si>
  <si>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</si>
  <si>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</si>
  <si>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</si>
  <si>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</si>
  <si>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</si>
  <si>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</si>
  <si>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</si>
  <si>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</si>
  <si>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</si>
  <si>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</si>
  <si>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</si>
  <si>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</si>
  <si>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</si>
  <si>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</si>
  <si>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</si>
  <si>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</si>
  <si>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</si>
  <si>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</si>
  <si>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</si>
  <si>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</si>
  <si>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</si>
  <si>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</si>
  <si>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</si>
  <si>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</si>
  <si>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</si>
  <si>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</si>
  <si>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</si>
  <si>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</si>
  <si>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</si>
  <si>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</si>
  <si>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</si>
  <si>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</si>
  <si>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</si>
  <si>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</si>
  <si>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</si>
  <si>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</si>
  <si>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</si>
  <si>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</si>
  <si>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</si>
  <si>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</si>
  <si>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</si>
  <si>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</si>
  <si>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</si>
  <si>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</si>
  <si>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</si>
  <si>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</si>
  <si>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</si>
  <si>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</si>
  <si>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</si>
  <si>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</si>
  <si>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</si>
  <si>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</si>
  <si>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</si>
  <si>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</si>
  <si>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</si>
  <si>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</si>
  <si>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</si>
  <si>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</si>
  <si>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</si>
  <si>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</si>
  <si>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</si>
  <si>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</si>
  <si>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</si>
  <si>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</si>
  <si>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</si>
  <si>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</si>
  <si>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</si>
  <si>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</si>
  <si>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</si>
  <si>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</si>
  <si>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</si>
  <si>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</si>
  <si>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</si>
  <si>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</si>
  <si>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</si>
  <si>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</si>
  <si>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</si>
  <si>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</si>
  <si>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</si>
  <si>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</si>
  <si>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</si>
  <si>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</si>
  <si>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</si>
  <si>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</si>
  <si>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</si>
  <si>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</si>
  <si>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</si>
  <si>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</si>
  <si>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</si>
  <si>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</si>
  <si>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</si>
  <si>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</si>
  <si>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</si>
  <si>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</si>
  <si>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</si>
  <si>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</si>
  <si>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</si>
  <si>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</si>
  <si>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</si>
  <si>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</si>
  <si>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</si>
  <si>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</si>
  <si>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</si>
  <si>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</si>
  <si>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</si>
  <si>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</si>
  <si>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</si>
  <si>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</si>
  <si>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</si>
  <si>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</si>
  <si>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</si>
  <si>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</si>
  <si>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</si>
  <si>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</si>
  <si>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</si>
  <si>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</si>
  <si>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</si>
  <si>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</si>
  <si>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</si>
  <si>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</si>
  <si>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</si>
  <si>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</si>
  <si>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</si>
  <si>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</si>
  <si>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</si>
  <si>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</si>
  <si>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</si>
  <si>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</si>
  <si>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</si>
  <si>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</si>
  <si>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</si>
  <si>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</si>
  <si>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</si>
  <si>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</si>
  <si>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</si>
  <si>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</si>
  <si>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</si>
  <si>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</si>
  <si>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</si>
  <si>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</si>
  <si>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</si>
  <si>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</si>
  <si>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</si>
  <si>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</si>
  <si>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</si>
  <si>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</si>
  <si>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</si>
  <si>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</si>
  <si>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</si>
  <si>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</si>
  <si>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</si>
  <si>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</si>
  <si>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</si>
  <si>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</si>
  <si>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</si>
  <si>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</si>
  <si>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</si>
  <si>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</si>
  <si>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</si>
  <si>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</si>
  <si>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</si>
  <si>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</si>
  <si>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</si>
  <si>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</si>
  <si>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</si>
  <si>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</si>
  <si>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</si>
  <si>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</si>
  <si>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</si>
  <si>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</si>
  <si>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</si>
  <si>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</si>
  <si>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</si>
  <si>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</si>
  <si>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</si>
  <si>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</si>
  <si>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</si>
  <si>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</si>
  <si>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</si>
  <si>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</si>
  <si>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</si>
  <si>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</si>
  <si>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</si>
  <si>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</si>
  <si>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</si>
  <si>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</si>
  <si>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</si>
  <si>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</si>
  <si>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</si>
  <si>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</si>
  <si>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</si>
  <si>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</si>
  <si>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</si>
  <si>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</si>
  <si>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</si>
  <si>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</si>
  <si>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</si>
  <si>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</si>
  <si>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</si>
  <si>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</si>
  <si>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</si>
  <si>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</si>
  <si>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</si>
  <si>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</si>
  <si>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</si>
  <si>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</si>
  <si>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</si>
  <si>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</si>
  <si>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</si>
  <si>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</si>
  <si>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</si>
  <si>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</si>
  <si>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</si>
  <si>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</si>
  <si>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</si>
  <si>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</si>
  <si>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</si>
  <si>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</si>
  <si>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</si>
  <si>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</si>
  <si>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</si>
  <si>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</si>
  <si>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</si>
  <si>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</si>
  <si>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</si>
  <si>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</si>
  <si>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</si>
  <si>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</si>
  <si>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</si>
  <si>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</si>
  <si>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</si>
  <si>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</si>
  <si>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</si>
  <si>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</si>
  <si>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</si>
  <si>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</si>
  <si>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</si>
  <si>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</si>
  <si>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</si>
  <si>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</si>
  <si>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</si>
  <si>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</si>
  <si>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</si>
  <si>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</si>
  <si>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</si>
  <si>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</si>
  <si>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</si>
  <si>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</si>
  <si>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</si>
  <si>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</si>
  <si>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</si>
  <si>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</si>
  <si>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</si>
  <si>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</si>
  <si>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</si>
  <si>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</si>
  <si>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</si>
  <si>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</si>
  <si>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</si>
  <si>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</si>
  <si>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</si>
  <si>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</si>
  <si>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</si>
  <si>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</si>
  <si>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</si>
  <si>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</si>
  <si>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</si>
  <si>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</si>
  <si>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</si>
  <si>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</si>
  <si>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</si>
  <si>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</si>
  <si>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</si>
  <si>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</si>
  <si>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</si>
  <si>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</si>
  <si>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</si>
  <si>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</si>
  <si>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</si>
  <si>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</si>
  <si>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</si>
  <si>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</si>
  <si>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</si>
  <si>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</si>
  <si>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</si>
  <si>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</si>
  <si>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</si>
  <si>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</si>
  <si>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</si>
  <si>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</si>
  <si>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</si>
  <si>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</si>
  <si>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</si>
  <si>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</si>
  <si>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</si>
  <si>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</si>
  <si>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</si>
  <si>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</si>
  <si>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</si>
  <si>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</si>
  <si>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</si>
  <si>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</si>
  <si>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</si>
  <si>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</si>
  <si>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</si>
  <si>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</si>
  <si>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</si>
  <si>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</si>
  <si>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</si>
  <si>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</si>
  <si>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</si>
  <si>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</si>
  <si>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</si>
  <si>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</si>
  <si>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</si>
  <si>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</si>
  <si>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</si>
  <si>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</si>
  <si>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</si>
  <si>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</si>
  <si>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</si>
  <si>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</si>
  <si>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</si>
  <si>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</si>
  <si>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</si>
  <si>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</si>
  <si>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</si>
  <si>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</si>
  <si>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</si>
  <si>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</si>
  <si>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</si>
  <si>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</si>
  <si>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</si>
  <si>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</si>
  <si>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</si>
  <si>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</si>
  <si>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</si>
  <si>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</si>
  <si>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</si>
  <si>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</si>
  <si>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</si>
  <si>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</si>
  <si>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</si>
  <si>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</si>
  <si>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</si>
  <si>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</si>
  <si>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</si>
  <si>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</si>
  <si>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</si>
  <si>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</si>
  <si>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</si>
  <si>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</si>
  <si>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</si>
  <si>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</si>
  <si>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</si>
  <si>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</si>
  <si>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</si>
  <si>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</si>
  <si>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</si>
  <si>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</si>
  <si>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</si>
  <si>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</si>
  <si>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</si>
  <si>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</si>
  <si>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</si>
  <si>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</si>
  <si>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</si>
  <si>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</si>
  <si>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</si>
  <si>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</si>
  <si>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</si>
  <si>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</si>
  <si>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</si>
  <si>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</si>
  <si>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</si>
  <si>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</si>
  <si>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</si>
  <si>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</si>
  <si>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</si>
  <si>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</si>
  <si>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</si>
  <si>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</si>
  <si>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</si>
  <si>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</si>
  <si>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</si>
  <si>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</si>
  <si>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</si>
  <si>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</si>
  <si>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</si>
  <si>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</si>
  <si>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</si>
  <si>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</si>
  <si>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</si>
  <si>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</si>
  <si>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</si>
  <si>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</si>
  <si>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</si>
  <si>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</si>
  <si>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</si>
  <si>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</si>
  <si>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</si>
  <si>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</si>
  <si>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</si>
  <si>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</si>
  <si>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</si>
  <si>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</si>
  <si>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</si>
  <si>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</si>
  <si>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</si>
  <si>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</si>
  <si>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</si>
  <si>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</si>
  <si>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</si>
  <si>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</si>
  <si>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</si>
  <si>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</si>
  <si>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</si>
  <si>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</si>
  <si>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</si>
  <si>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</si>
  <si>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</si>
  <si>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</si>
  <si>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</si>
  <si>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</si>
  <si>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</si>
  <si>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</si>
  <si>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</si>
  <si>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</si>
  <si>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</si>
  <si>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</si>
  <si>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</si>
  <si>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</si>
  <si>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</si>
  <si>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</si>
  <si>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</si>
  <si>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</si>
  <si>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</si>
  <si>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</si>
  <si>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</si>
  <si>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</si>
  <si>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</si>
  <si>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</si>
  <si>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</si>
  <si>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</si>
  <si>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</si>
  <si>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</si>
  <si>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</si>
  <si>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</si>
  <si>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</si>
  <si>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</si>
  <si>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</si>
  <si>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</si>
  <si>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</si>
  <si>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</si>
  <si>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</si>
  <si>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</si>
  <si>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</si>
  <si>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</si>
  <si>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</si>
  <si>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</si>
  <si>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</si>
  <si>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</si>
  <si>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</si>
  <si>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</si>
  <si>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</si>
  <si>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</si>
  <si>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</si>
  <si>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</si>
  <si>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</si>
  <si>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</si>
  <si>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</si>
  <si>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</si>
  <si>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</si>
  <si>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</si>
  <si>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</si>
  <si>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</si>
  <si>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</si>
  <si>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</si>
  <si>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</si>
  <si>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</si>
  <si>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</si>
  <si>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</si>
  <si>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</si>
  <si>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</si>
  <si>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</si>
  <si>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</si>
  <si>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</si>
  <si>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</si>
  <si>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</si>
  <si>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</si>
  <si>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</si>
  <si>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</si>
  <si>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</si>
  <si>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</si>
  <si>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</si>
  <si>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</si>
  <si>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</si>
  <si>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</si>
  <si>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</si>
  <si>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</si>
  <si>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</si>
  <si>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</si>
  <si>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</si>
  <si>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</si>
  <si>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</si>
  <si>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</si>
  <si>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</si>
  <si>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</si>
  <si>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</si>
  <si>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</si>
  <si>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</si>
  <si>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</si>
  <si>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</si>
  <si>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</si>
  <si>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</si>
  <si>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</si>
  <si>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</si>
  <si>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</si>
  <si>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</si>
  <si>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</si>
  <si>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</si>
  <si>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</si>
  <si>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</si>
  <si>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</si>
  <si>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</si>
  <si>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</si>
  <si>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</si>
  <si>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</si>
  <si>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</si>
  <si>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</si>
  <si>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</si>
  <si>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</si>
  <si>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</si>
  <si>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</si>
  <si>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</si>
  <si>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</si>
  <si>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</si>
  <si>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</si>
  <si>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</si>
  <si>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</si>
  <si>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</si>
  <si>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</si>
  <si>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</si>
  <si>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</si>
  <si>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</si>
  <si>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</si>
  <si>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</si>
  <si>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</si>
  <si>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</si>
  <si>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</si>
  <si>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</si>
  <si>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</si>
  <si>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</si>
  <si>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</si>
  <si>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</si>
  <si>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</si>
  <si>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</si>
  <si>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</si>
  <si>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</si>
  <si>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</si>
  <si>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</si>
  <si>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</si>
  <si>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</si>
  <si>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</si>
  <si>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</si>
  <si>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</si>
  <si>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</si>
  <si>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</si>
  <si>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</si>
  <si>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</si>
  <si>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</si>
  <si>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</si>
  <si>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</si>
  <si>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</si>
  <si>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</si>
  <si>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</si>
  <si>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</si>
  <si>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</si>
  <si>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</si>
  <si>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</si>
  <si>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</si>
  <si>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</si>
  <si>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</si>
  <si>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</si>
  <si>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</si>
  <si>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</si>
  <si>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</si>
  <si>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</si>
  <si>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</si>
  <si>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</si>
  <si>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</si>
  <si>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</si>
  <si>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</si>
  <si>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</si>
  <si>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</si>
  <si>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</si>
  <si>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</si>
  <si>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</si>
  <si>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</si>
  <si>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</si>
  <si>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</si>
  <si>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</si>
  <si>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</si>
  <si>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</si>
  <si>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</si>
  <si>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</si>
  <si>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</si>
  <si>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</si>
  <si>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</si>
  <si>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</si>
  <si>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</si>
  <si>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</si>
  <si>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</si>
  <si>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</si>
  <si>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</si>
  <si>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</si>
  <si>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</si>
  <si>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</si>
  <si>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</si>
  <si>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</si>
  <si>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</si>
  <si>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</si>
  <si>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</si>
  <si>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</si>
  <si>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</si>
  <si>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</si>
  <si>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</si>
  <si>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</si>
  <si>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</si>
  <si>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</si>
  <si>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</si>
  <si>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</si>
  <si>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</si>
  <si>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</si>
  <si>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</si>
  <si>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</si>
  <si>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</si>
  <si>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</si>
  <si>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</si>
  <si>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</si>
  <si>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</si>
  <si>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</si>
  <si>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</si>
  <si>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</si>
  <si>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</si>
  <si>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</si>
  <si>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</si>
  <si>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</si>
  <si>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</si>
  <si>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</si>
  <si>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</si>
  <si>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</si>
  <si>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</si>
  <si>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</si>
  <si>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</si>
  <si>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</si>
  <si>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</si>
  <si>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</si>
  <si>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</si>
  <si>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</si>
  <si>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</si>
  <si>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</si>
  <si>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</si>
  <si>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</si>
  <si>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</si>
  <si>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</si>
  <si>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</si>
  <si>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</si>
  <si>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</si>
  <si>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</si>
  <si>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</si>
  <si>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</si>
  <si>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</si>
  <si>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</si>
  <si>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</si>
  <si>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</si>
  <si>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</si>
  <si>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</si>
  <si>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</si>
  <si>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</si>
  <si>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</si>
  <si>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</si>
  <si>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</si>
  <si>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</si>
  <si>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</si>
  <si>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</si>
  <si>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</si>
  <si>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</si>
  <si>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</si>
  <si>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</si>
  <si>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</si>
  <si>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</si>
  <si>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</si>
  <si>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</si>
  <si>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</si>
  <si>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</si>
  <si>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</si>
  <si>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</si>
  <si>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</si>
  <si>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</si>
  <si>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</si>
  <si>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</si>
  <si>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</si>
  <si>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</si>
  <si>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</si>
  <si>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</si>
  <si>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</si>
  <si>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</si>
  <si>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</si>
  <si>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</si>
  <si>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</si>
  <si>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</si>
  <si>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</si>
  <si>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</si>
  <si>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</si>
  <si>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</si>
  <si>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</si>
  <si>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</si>
  <si>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</si>
  <si>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</si>
  <si>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</si>
  <si>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</si>
  <si>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</si>
  <si>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</si>
  <si>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</si>
  <si>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</si>
  <si>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</si>
  <si>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</si>
  <si>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</si>
  <si>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</si>
  <si>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</si>
  <si>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</si>
  <si>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</si>
  <si>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</si>
  <si>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</si>
  <si>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</si>
  <si>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</si>
  <si>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</si>
  <si>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</si>
  <si>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</si>
  <si>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</si>
  <si>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</si>
  <si>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</si>
  <si>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</si>
  <si>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</si>
  <si>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</si>
  <si>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</si>
  <si>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</si>
  <si>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</si>
  <si>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</si>
  <si>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</si>
  <si>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</si>
  <si>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</si>
  <si>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</si>
  <si>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</si>
  <si>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</si>
  <si>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</si>
  <si>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</si>
  <si>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</si>
  <si>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</si>
  <si>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</si>
  <si>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</si>
  <si>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</si>
  <si>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</si>
  <si>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</si>
  <si>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</si>
  <si>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</si>
  <si>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</si>
  <si>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</si>
  <si>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</si>
  <si>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</si>
  <si>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</si>
  <si>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</si>
  <si>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</si>
  <si>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</si>
  <si>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</si>
  <si>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</si>
  <si>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</si>
  <si>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</si>
  <si>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</si>
  <si>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</si>
  <si>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</si>
  <si>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</si>
  <si>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</si>
  <si>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</si>
  <si>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</si>
  <si>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</si>
  <si>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</si>
  <si>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</si>
  <si>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</si>
  <si>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</si>
  <si>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</si>
  <si>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</si>
  <si>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</si>
  <si>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</si>
  <si>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</si>
  <si>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</si>
  <si>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</si>
  <si>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</si>
  <si>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</si>
  <si>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</si>
  <si>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</si>
  <si>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</si>
  <si>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</si>
  <si>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</si>
  <si>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</si>
  <si>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</si>
  <si>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</si>
  <si>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</si>
  <si>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</si>
  <si>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</si>
  <si>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</si>
  <si>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</si>
  <si>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</si>
  <si>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</si>
  <si>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</si>
  <si>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</si>
  <si>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</si>
  <si>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</si>
  <si>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</si>
  <si>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</si>
  <si>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</si>
  <si>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</si>
  <si>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</si>
  <si>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</si>
  <si>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</si>
  <si>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</si>
  <si>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</si>
  <si>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</si>
  <si>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</si>
  <si>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</si>
  <si>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</si>
  <si>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</si>
  <si>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</si>
  <si>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</si>
  <si>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</si>
  <si>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</si>
  <si>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</si>
  <si>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</si>
  <si>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</si>
  <si>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</si>
  <si>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</si>
  <si>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</si>
  <si>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</si>
  <si>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</si>
  <si>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</si>
  <si>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</si>
  <si>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</si>
  <si>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</si>
  <si>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</si>
  <si>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</si>
  <si>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</si>
  <si>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</si>
  <si>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</si>
  <si>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</si>
  <si>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</si>
  <si>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</si>
  <si>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</si>
  <si>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</si>
  <si>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</si>
  <si>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</si>
  <si>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</si>
  <si>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</si>
  <si>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</si>
  <si>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</si>
  <si>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</si>
  <si>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</si>
  <si>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</si>
  <si>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</si>
  <si>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</si>
  <si>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</si>
  <si>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</si>
  <si>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</si>
  <si>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</si>
  <si>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</si>
  <si>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</si>
  <si>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</si>
  <si>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</si>
  <si>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</si>
  <si>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</si>
  <si>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</si>
  <si>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</si>
  <si>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</si>
  <si>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</si>
  <si>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</si>
  <si>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</si>
  <si>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</si>
  <si>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</si>
  <si>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</si>
  <si>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</si>
  <si>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</si>
  <si>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</si>
  <si>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</si>
  <si>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</si>
  <si>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</si>
  <si>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</si>
  <si>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</si>
  <si>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</si>
  <si>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</si>
  <si>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</si>
  <si>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</si>
  <si>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</si>
  <si>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</si>
  <si>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</si>
  <si>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</si>
  <si>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</si>
  <si>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</si>
  <si>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</si>
  <si>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</si>
  <si>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</si>
  <si>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</si>
  <si>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</si>
  <si>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</si>
  <si>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</si>
  <si>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</si>
  <si>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</si>
  <si>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</si>
  <si>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</si>
  <si>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</si>
  <si>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</si>
  <si>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</si>
  <si>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</si>
  <si>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</si>
  <si>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</si>
  <si>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</si>
  <si>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</si>
  <si>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</si>
  <si>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</si>
  <si>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</si>
  <si>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</si>
  <si>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</si>
  <si>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</si>
  <si>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</si>
  <si>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</si>
  <si>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</si>
  <si>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</si>
  <si>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</si>
  <si>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</si>
  <si>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</si>
  <si>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</si>
  <si>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</si>
  <si>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</si>
  <si>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</si>
  <si>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</si>
  <si>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</si>
  <si>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</si>
  <si>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</si>
  <si>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</si>
  <si>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</si>
  <si>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</si>
  <si>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</si>
  <si>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</si>
  <si>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</si>
  <si>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</si>
  <si>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</si>
  <si>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</si>
  <si>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</si>
  <si>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</si>
  <si>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</si>
  <si>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</si>
  <si>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</si>
  <si>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</si>
  <si>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</si>
  <si>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</si>
  <si>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</si>
  <si>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</si>
  <si>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</si>
  <si>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</si>
  <si>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</si>
  <si>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</si>
  <si>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</si>
  <si>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</si>
  <si>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</si>
  <si>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</si>
  <si>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</si>
  <si>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</si>
  <si>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</si>
  <si>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</si>
  <si>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</si>
  <si>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</si>
  <si>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</si>
  <si>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</si>
  <si>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</si>
  <si>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</si>
  <si>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</si>
  <si>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</si>
  <si>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</si>
  <si>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</si>
  <si>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</si>
  <si>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</si>
  <si>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</si>
  <si>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</si>
  <si>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</si>
  <si>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</si>
  <si>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</si>
  <si>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</si>
  <si>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</si>
  <si>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</si>
  <si>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</si>
  <si>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</si>
  <si>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</si>
  <si>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</si>
  <si>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</si>
  <si>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</si>
  <si>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</si>
  <si>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</si>
  <si>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</si>
  <si>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</si>
  <si>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</si>
  <si>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</si>
  <si>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</si>
  <si>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</si>
  <si>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</si>
  <si>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</si>
  <si>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</si>
  <si>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</si>
  <si>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</si>
  <si>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</si>
  <si>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</si>
  <si>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</si>
  <si>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</si>
  <si>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</si>
  <si>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</si>
  <si>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</si>
  <si>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</si>
  <si>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</si>
  <si>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</si>
  <si>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</si>
  <si>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</si>
  <si>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</si>
  <si>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</si>
  <si>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</si>
  <si>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</si>
  <si>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</si>
  <si>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</si>
  <si>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</si>
  <si>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</si>
  <si>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</si>
  <si>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</si>
  <si>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</si>
  <si>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</si>
  <si>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</si>
  <si>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</si>
  <si>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</si>
  <si>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</si>
  <si>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</si>
  <si>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</si>
  <si>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</si>
  <si>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</si>
  <si>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</si>
  <si>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</si>
  <si>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</si>
  <si>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</si>
  <si>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</si>
  <si>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</si>
  <si>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</si>
  <si>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</si>
  <si>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</si>
  <si>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</si>
  <si>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</si>
  <si>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</si>
  <si>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</si>
  <si>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</si>
  <si>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</si>
  <si>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</si>
  <si>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</si>
  <si>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</si>
  <si>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</si>
  <si>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</si>
  <si>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</si>
  <si>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</si>
  <si>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</si>
  <si>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</si>
  <si>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</si>
  <si>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</si>
  <si>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</si>
  <si>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</si>
  <si>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</si>
  <si>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</si>
  <si>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</si>
  <si>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</si>
  <si>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</si>
  <si>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</si>
  <si>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</si>
  <si>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</si>
  <si>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</si>
  <si>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</si>
  <si>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</si>
  <si>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</si>
  <si>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</si>
  <si>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</si>
  <si>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</si>
  <si>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</si>
  <si>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</si>
  <si>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</si>
  <si>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</si>
  <si>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</si>
  <si>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</si>
  <si>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</si>
  <si>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</si>
  <si>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</si>
  <si>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</si>
  <si>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</si>
  <si>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</si>
  <si>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</si>
  <si>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</si>
  <si>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</si>
  <si>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</si>
  <si>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</si>
  <si>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</si>
  <si>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</si>
  <si>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</si>
  <si>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</si>
  <si>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</si>
  <si>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</si>
  <si>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</si>
  <si>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</si>
  <si>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</si>
  <si>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</si>
  <si>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</si>
  <si>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</si>
  <si>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</si>
  <si>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</si>
  <si>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</si>
  <si>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</si>
  <si>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</si>
  <si>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</si>
  <si>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</si>
  <si>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</si>
  <si>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</si>
  <si>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</si>
  <si>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</si>
  <si>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</si>
  <si>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</si>
  <si>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</si>
  <si>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</si>
  <si>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</si>
  <si>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</si>
  <si>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</si>
  <si>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</si>
  <si>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</si>
  <si>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</si>
  <si>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</si>
  <si>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</si>
  <si>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</si>
  <si>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</si>
  <si>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</si>
  <si>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</si>
  <si>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</si>
  <si>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</si>
  <si>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</si>
  <si>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</si>
  <si>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</si>
  <si>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</si>
  <si>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</si>
  <si>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</si>
  <si>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</si>
  <si>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</si>
  <si>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</si>
  <si>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</si>
  <si>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</si>
  <si>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</si>
  <si>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</si>
  <si>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</si>
  <si>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</si>
  <si>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</si>
  <si>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</si>
  <si>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</si>
  <si>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</si>
  <si>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</si>
  <si>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</si>
  <si>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</si>
  <si>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</si>
  <si>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</si>
  <si>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</si>
  <si>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</si>
  <si>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</si>
  <si>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</si>
  <si>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</si>
  <si>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</si>
  <si>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</si>
  <si>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</si>
  <si>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</si>
  <si>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</si>
  <si>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</si>
  <si>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</si>
  <si>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</si>
  <si>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</si>
  <si>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</si>
  <si>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</si>
  <si>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</si>
  <si>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</si>
  <si>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</si>
  <si>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</si>
  <si>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</si>
  <si>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</si>
  <si>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</si>
  <si>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</si>
  <si>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</si>
  <si>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</si>
  <si>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</si>
  <si>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</si>
  <si>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</si>
  <si>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</si>
  <si>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</si>
  <si>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</si>
  <si>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</si>
  <si>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</si>
  <si>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</si>
  <si>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</si>
  <si>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</si>
  <si>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</si>
  <si>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</si>
  <si>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</si>
  <si>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</si>
  <si>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</si>
  <si>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</si>
  <si>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</si>
  <si>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</si>
  <si>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</si>
  <si>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</si>
  <si>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</si>
  <si>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</si>
  <si>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</si>
  <si>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</si>
  <si>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</si>
  <si>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</si>
  <si>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</si>
  <si>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</si>
  <si>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</si>
  <si>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</si>
  <si>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</si>
  <si>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</si>
  <si>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</si>
  <si>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</si>
  <si>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</si>
  <si>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</si>
  <si>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</si>
  <si>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</si>
  <si>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</si>
  <si>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</si>
  <si>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</si>
  <si>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</si>
  <si>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</si>
  <si>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</si>
  <si>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</si>
  <si>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</si>
  <si>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</si>
  <si>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</si>
  <si>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</si>
  <si>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</si>
  <si>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</si>
  <si>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</si>
  <si>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</si>
  <si>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</si>
  <si>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</si>
  <si>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</si>
  <si>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</si>
  <si>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</si>
  <si>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</si>
  <si>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</si>
  <si>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</si>
  <si>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</si>
  <si>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</si>
  <si>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</si>
  <si>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</si>
  <si>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</si>
  <si>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</si>
  <si>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</si>
  <si>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</si>
  <si>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</si>
  <si>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</si>
  <si>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</si>
  <si>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</si>
  <si>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</si>
  <si>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</si>
  <si>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</si>
  <si>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</si>
  <si>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</si>
  <si>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</si>
  <si>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</si>
  <si>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</si>
  <si>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</si>
  <si>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</si>
  <si>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</si>
  <si>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</si>
  <si>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</si>
  <si>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</si>
  <si>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</si>
  <si>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</si>
  <si>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</si>
  <si>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</si>
  <si>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</si>
  <si>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</si>
  <si>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</si>
  <si>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</si>
  <si>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</si>
  <si>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</si>
  <si>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</si>
  <si>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</si>
  <si>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</si>
  <si>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</si>
  <si>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</si>
  <si>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</si>
  <si>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</si>
  <si>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</si>
  <si>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</si>
  <si>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</si>
  <si>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</si>
  <si>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</si>
  <si>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</si>
  <si>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</si>
  <si>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</si>
  <si>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</si>
  <si>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</si>
  <si>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</si>
  <si>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</si>
  <si>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</si>
  <si>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</si>
  <si>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</si>
  <si>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</si>
  <si>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</si>
  <si>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</si>
  <si>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</si>
  <si>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</si>
  <si>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</si>
  <si>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</si>
  <si>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</si>
  <si>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</si>
  <si>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</si>
  <si>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</si>
  <si>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</si>
  <si>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</si>
  <si>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</si>
  <si>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</si>
  <si>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</si>
  <si>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</si>
  <si>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</si>
  <si>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</si>
  <si>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</si>
  <si>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</si>
  <si>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</si>
  <si>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</si>
  <si>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</si>
  <si>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</si>
  <si>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</si>
  <si>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</si>
  <si>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</si>
  <si>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</si>
  <si>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</si>
  <si>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</si>
  <si>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</si>
  <si>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</si>
  <si>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</si>
  <si>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</si>
  <si>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</si>
  <si>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</si>
  <si>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</si>
  <si>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</si>
  <si>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</si>
  <si>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</si>
  <si>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</si>
  <si>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</si>
  <si>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</si>
  <si>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</si>
  <si>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</si>
  <si>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</si>
  <si>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</si>
  <si>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</si>
  <si>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</si>
  <si>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</si>
  <si>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</si>
  <si>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</si>
  <si>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</si>
  <si>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</si>
  <si>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</si>
  <si>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</si>
  <si>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</si>
  <si>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</si>
  <si>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</si>
  <si>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</si>
  <si>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</si>
  <si>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</si>
  <si>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</si>
  <si>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</si>
  <si>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</si>
  <si>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</si>
  <si>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</si>
  <si>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</si>
  <si>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</si>
  <si>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</si>
  <si>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</si>
  <si>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</si>
  <si>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</si>
  <si>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</si>
  <si>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</si>
  <si>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</si>
  <si>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</si>
  <si>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</si>
  <si>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</si>
  <si>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</si>
  <si>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</si>
  <si>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</si>
  <si>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</si>
  <si>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</si>
  <si>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</si>
  <si>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</si>
  <si>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</si>
  <si>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</si>
  <si>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</si>
  <si>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</si>
  <si>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</si>
  <si>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</si>
  <si>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</si>
  <si>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</si>
  <si>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</si>
  <si>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</si>
  <si>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</si>
  <si>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</si>
  <si>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</si>
  <si>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</si>
  <si>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</si>
  <si>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</si>
  <si>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</si>
  <si>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</si>
  <si>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</si>
  <si>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</si>
  <si>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</si>
  <si>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</si>
  <si>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</si>
  <si>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</si>
  <si>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</si>
  <si>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</si>
  <si>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</si>
  <si>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</si>
  <si>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</si>
  <si>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</si>
  <si>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</si>
  <si>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</si>
  <si>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</si>
  <si>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</si>
  <si>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</si>
  <si>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</si>
  <si>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</si>
  <si>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</si>
  <si>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</si>
  <si>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</si>
  <si>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</si>
  <si>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</si>
  <si>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</si>
  <si>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</si>
  <si>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</si>
  <si>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</si>
  <si>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</si>
  <si>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</si>
  <si>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</si>
  <si>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</si>
  <si>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</si>
  <si>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</si>
  <si>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</si>
  <si>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</si>
  <si>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</si>
  <si>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</si>
  <si>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</si>
  <si>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</si>
  <si>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</si>
  <si>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</si>
  <si>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</si>
  <si>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</si>
  <si>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</si>
  <si>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</si>
  <si>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</si>
  <si>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</si>
  <si>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</si>
  <si>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</si>
  <si>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</si>
  <si>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</si>
  <si>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</si>
  <si>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</si>
  <si>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</si>
  <si>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</si>
  <si>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</si>
  <si>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</si>
  <si>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</si>
  <si>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</si>
  <si>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</si>
  <si>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</si>
  <si>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</si>
  <si>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</si>
  <si>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</si>
  <si>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</si>
  <si>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</si>
  <si>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</si>
  <si>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</si>
  <si>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</si>
  <si>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</si>
  <si>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</si>
  <si>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</si>
  <si>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</si>
  <si>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</si>
  <si>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</si>
  <si>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</si>
  <si>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</si>
  <si>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</si>
  <si>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</si>
  <si>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</si>
  <si>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</si>
  <si>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</si>
  <si>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</si>
  <si>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</si>
  <si>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</si>
  <si>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</si>
  <si>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</si>
  <si>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</si>
  <si>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</si>
  <si>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</si>
  <si>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</si>
  <si>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</si>
  <si>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</si>
  <si>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</si>
  <si>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</si>
  <si>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</si>
  <si>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</si>
  <si>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</si>
  <si>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</si>
  <si>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</si>
  <si>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</si>
  <si>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</si>
  <si>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</si>
  <si>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</si>
  <si>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</si>
  <si>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</si>
  <si>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</si>
  <si>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</si>
  <si>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</si>
  <si>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</si>
  <si>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</si>
  <si>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</si>
  <si>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</si>
  <si>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</si>
  <si>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</si>
  <si>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</si>
  <si>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</si>
  <si>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</si>
  <si>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</si>
  <si>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</si>
  <si>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</si>
  <si>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</si>
  <si>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</si>
  <si>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</si>
  <si>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</si>
  <si>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</si>
  <si>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</si>
  <si>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</si>
  <si>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</si>
  <si>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</si>
  <si>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</si>
  <si>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</si>
  <si>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</si>
  <si>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</si>
  <si>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</si>
  <si>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</si>
  <si>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</si>
  <si>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</si>
  <si>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</si>
  <si>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</si>
  <si>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</si>
  <si>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</si>
  <si>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</si>
  <si>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</si>
  <si>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</si>
  <si>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</si>
  <si>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</si>
  <si>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</si>
  <si>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</si>
  <si>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</si>
  <si>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</si>
  <si>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</si>
  <si>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</si>
  <si>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</si>
  <si>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</si>
  <si>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</si>
  <si>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</si>
  <si>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</si>
  <si>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</si>
  <si>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</si>
  <si>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</si>
  <si>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</si>
  <si>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</si>
  <si>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</si>
  <si>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</si>
  <si>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</si>
  <si>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</si>
  <si>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</si>
  <si>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</si>
  <si>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</si>
  <si>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</si>
  <si>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</si>
  <si>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</si>
  <si>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</si>
  <si>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</si>
  <si>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</si>
  <si>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</si>
  <si>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</si>
  <si>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</si>
  <si>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</si>
  <si>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</si>
  <si>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</si>
  <si>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</si>
  <si>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</si>
  <si>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</si>
  <si>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</si>
  <si>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</si>
  <si>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</si>
  <si>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</si>
  <si>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</si>
  <si>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</si>
  <si>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</si>
  <si>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</si>
  <si>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</si>
  <si>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</si>
  <si>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</si>
  <si>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</si>
  <si>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</si>
  <si>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</si>
  <si>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</si>
  <si>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</si>
  <si>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</si>
  <si>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</si>
  <si>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</si>
  <si>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</si>
  <si>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</si>
  <si>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</si>
  <si>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</si>
  <si>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</si>
  <si>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</si>
  <si>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</si>
  <si>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</si>
  <si>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</si>
  <si>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</si>
  <si>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</si>
  <si>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</si>
  <si>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</si>
  <si>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</si>
  <si>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</si>
  <si>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</si>
  <si>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</si>
  <si>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</si>
  <si>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</si>
  <si>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</si>
  <si>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</si>
  <si>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</si>
  <si>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</si>
  <si>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</si>
  <si>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</si>
  <si>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</si>
  <si>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</si>
  <si>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</si>
  <si>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</si>
  <si>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</si>
  <si>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</si>
  <si>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</si>
  <si>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</si>
  <si>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</si>
  <si>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</si>
  <si>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</si>
  <si>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</si>
  <si>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</si>
  <si>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</si>
  <si>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</si>
  <si>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</si>
  <si>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</si>
  <si>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</si>
  <si>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</si>
  <si>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</si>
  <si>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</si>
  <si>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</si>
  <si>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</si>
  <si>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</si>
  <si>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</si>
  <si>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</si>
  <si>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</si>
  <si>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</si>
  <si>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</si>
  <si>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</si>
  <si>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</si>
  <si>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</si>
  <si>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</si>
  <si>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</si>
  <si>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</si>
  <si>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</si>
  <si>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</si>
  <si>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</si>
  <si>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</si>
  <si>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</si>
  <si>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</si>
  <si>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</si>
  <si>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</si>
  <si>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</si>
  <si>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</si>
  <si>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</si>
  <si>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</si>
  <si>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</si>
  <si>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</si>
  <si>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</si>
  <si>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</si>
  <si>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</si>
  <si>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</si>
  <si>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</si>
  <si>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</si>
  <si>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</si>
  <si>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</si>
  <si>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</si>
  <si>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</si>
  <si>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</si>
  <si>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</si>
  <si>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</si>
  <si>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</si>
  <si>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</si>
  <si>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</si>
  <si>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</si>
  <si>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</si>
  <si>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</si>
  <si>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</si>
  <si>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</si>
  <si>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</si>
  <si>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</si>
  <si>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</si>
  <si>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</si>
  <si>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</si>
  <si>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</si>
  <si>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</si>
  <si>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</si>
  <si>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</si>
  <si>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</si>
  <si>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</si>
  <si>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</si>
  <si>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</si>
  <si>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</si>
  <si>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</si>
  <si>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</si>
  <si>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</si>
  <si>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</si>
  <si>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</si>
  <si>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</si>
  <si>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</si>
  <si>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</si>
  <si>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</si>
  <si>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</si>
  <si>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</si>
  <si>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</si>
  <si>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</si>
  <si>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</si>
  <si>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</si>
  <si>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</si>
  <si>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</si>
  <si>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</si>
  <si>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</si>
  <si>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</si>
  <si>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</si>
  <si>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</si>
  <si>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</si>
  <si>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</si>
  <si>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</si>
  <si>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</si>
  <si>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</si>
  <si>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</si>
  <si>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</si>
  <si>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</si>
  <si>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</si>
  <si>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</si>
  <si>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</si>
  <si>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</si>
  <si>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</si>
  <si>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</si>
  <si>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</si>
  <si>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</si>
  <si>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</si>
  <si>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</si>
  <si>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</si>
  <si>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</si>
  <si>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</si>
  <si>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</si>
  <si>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</si>
  <si>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</si>
  <si>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</si>
  <si>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</si>
  <si>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</si>
  <si>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</si>
  <si>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</si>
  <si>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</si>
  <si>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</si>
  <si>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</si>
  <si>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</si>
  <si>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</si>
  <si>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</si>
  <si>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</si>
  <si>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</si>
  <si>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</si>
  <si>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</si>
  <si>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</si>
  <si>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</si>
  <si>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</si>
  <si>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</si>
  <si>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</si>
  <si>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</si>
  <si>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</si>
  <si>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</si>
  <si>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</si>
  <si>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</si>
  <si>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</si>
  <si>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</si>
  <si>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</si>
  <si>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</si>
  <si>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</si>
  <si>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</si>
  <si>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</si>
  <si>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</si>
  <si>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</si>
  <si>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</si>
  <si>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</si>
  <si>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</si>
  <si>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</si>
  <si>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</si>
  <si>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</si>
  <si>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</si>
  <si>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</si>
  <si>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</si>
  <si>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</si>
  <si>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</si>
  <si>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</si>
  <si>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</si>
  <si>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</si>
  <si>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</si>
  <si>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</si>
  <si>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</si>
  <si>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</si>
  <si>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</si>
  <si>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</si>
  <si>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</si>
  <si>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</si>
  <si>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</si>
  <si>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</si>
  <si>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</si>
  <si>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</si>
  <si>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</si>
  <si>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</si>
  <si>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</si>
  <si>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</si>
  <si>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</si>
  <si>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</si>
  <si>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</si>
  <si>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</si>
  <si>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</si>
  <si>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</si>
  <si>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</si>
  <si>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</si>
  <si>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</si>
  <si>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</si>
  <si>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</si>
  <si>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</si>
  <si>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</si>
  <si>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</si>
  <si>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</si>
  <si>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</si>
  <si>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</si>
  <si>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</si>
  <si>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</si>
  <si>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</si>
  <si>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</si>
  <si>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</si>
  <si>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</si>
  <si>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</si>
  <si>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</si>
  <si>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</si>
  <si>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</si>
  <si>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</si>
  <si>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</si>
  <si>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</si>
  <si>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</si>
  <si>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</si>
  <si>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</si>
  <si>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</si>
  <si>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</si>
  <si>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</si>
  <si>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</si>
  <si>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</si>
  <si>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</si>
  <si>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</si>
  <si>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</si>
  <si>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</si>
  <si>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</si>
  <si>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</si>
  <si>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</si>
  <si>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</si>
  <si>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</si>
  <si>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</si>
  <si>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</si>
  <si>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</si>
  <si>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</si>
  <si>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</si>
  <si>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</si>
  <si>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</si>
  <si>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</si>
  <si>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</si>
  <si>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</si>
  <si>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</si>
  <si>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</si>
  <si>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</si>
  <si>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</si>
  <si>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</si>
  <si>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</si>
  <si>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</si>
  <si>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</si>
  <si>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</si>
  <si>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</si>
  <si>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</si>
  <si>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</si>
  <si>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</si>
  <si>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</si>
  <si>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</si>
  <si>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</si>
  <si>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</si>
  <si>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</si>
  <si>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</si>
  <si>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</si>
  <si>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</si>
  <si>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</si>
  <si>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</si>
  <si>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</si>
  <si>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</si>
  <si>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</si>
  <si>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</si>
  <si>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</si>
  <si>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</si>
  <si>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</si>
  <si>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</si>
  <si>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</si>
  <si>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</si>
  <si>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</si>
  <si>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</si>
  <si>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</si>
  <si>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</si>
  <si>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</si>
  <si>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</si>
  <si>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</si>
  <si>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</si>
  <si>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</si>
  <si>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</si>
  <si>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</si>
  <si>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</si>
  <si>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</si>
  <si>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</si>
  <si>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</si>
  <si>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</si>
  <si>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</si>
  <si>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</si>
  <si>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</si>
  <si>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</si>
  <si>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</si>
  <si>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</si>
  <si>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</si>
  <si>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</si>
  <si>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</si>
  <si>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</si>
  <si>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</si>
  <si>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</si>
  <si>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</si>
  <si>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</si>
  <si>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</si>
  <si>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</si>
  <si>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</si>
  <si>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</si>
  <si>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</si>
  <si>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</si>
  <si>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</si>
  <si>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</si>
  <si>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</si>
  <si>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</si>
  <si>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</si>
  <si>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</si>
  <si>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</si>
  <si>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</si>
  <si>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</si>
  <si>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</si>
  <si>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</si>
  <si>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</si>
  <si>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</si>
  <si>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</si>
  <si>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</si>
  <si>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</si>
  <si>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</si>
  <si>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</si>
  <si>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</si>
  <si>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</si>
  <si>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</si>
  <si>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</si>
  <si>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</si>
  <si>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</si>
  <si>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</si>
  <si>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</si>
  <si>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</si>
  <si>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</si>
  <si>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</si>
  <si>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</si>
  <si>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</si>
  <si>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</si>
  <si>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</si>
  <si>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</si>
  <si>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</si>
  <si>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</si>
  <si>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</si>
  <si>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</si>
  <si>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</si>
  <si>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</si>
  <si>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</si>
  <si>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</si>
  <si>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</si>
  <si>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</si>
  <si>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</si>
  <si>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</si>
  <si>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</si>
  <si>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</si>
  <si>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</si>
  <si>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</si>
  <si>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</si>
  <si>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</si>
  <si>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</si>
  <si>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</si>
  <si>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</si>
  <si>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</si>
  <si>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</si>
  <si>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</si>
  <si>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</si>
  <si>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</si>
  <si>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</si>
  <si>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</si>
  <si>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</si>
  <si>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</si>
  <si>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</si>
  <si>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</si>
  <si>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</si>
  <si>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</si>
  <si>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</si>
  <si>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</si>
  <si>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</si>
  <si>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</si>
  <si>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</si>
  <si>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</si>
  <si>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</si>
  <si>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</si>
  <si>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</si>
  <si>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</si>
  <si>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</si>
  <si>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</si>
  <si>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</si>
  <si>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</si>
  <si>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</si>
  <si>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</si>
  <si>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</si>
  <si>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</si>
  <si>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</si>
  <si>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</si>
  <si>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</si>
  <si>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</si>
  <si>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</si>
  <si>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</si>
  <si>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</si>
  <si>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</si>
  <si>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</si>
  <si>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</si>
  <si>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</si>
  <si>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</si>
  <si>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</si>
  <si>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</si>
  <si>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</si>
  <si>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</si>
  <si>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</si>
  <si>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</si>
  <si>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</si>
  <si>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</si>
  <si>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</si>
  <si>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</si>
  <si>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</si>
  <si>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</si>
  <si>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</si>
  <si>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</si>
  <si>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</si>
  <si>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</si>
  <si>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</si>
  <si>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</si>
  <si>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</si>
  <si>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</si>
  <si>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</si>
  <si>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</si>
  <si>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</si>
  <si>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</si>
  <si>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</si>
  <si>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</si>
  <si>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</si>
  <si>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</si>
  <si>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</si>
  <si>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</si>
  <si>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</si>
  <si>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</si>
  <si>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</si>
  <si>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</si>
  <si>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</si>
  <si>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</si>
  <si>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</si>
  <si>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</si>
  <si>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</si>
  <si>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</si>
  <si>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</si>
  <si>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</si>
  <si>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</si>
  <si>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</si>
  <si>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</si>
  <si>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</si>
  <si>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</si>
  <si>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</si>
  <si>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</si>
  <si>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</si>
  <si>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</si>
  <si>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</si>
  <si>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</si>
  <si>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</si>
  <si>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</si>
  <si>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</si>
  <si>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</si>
  <si>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</si>
  <si>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</si>
  <si>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</si>
  <si>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</si>
  <si>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</si>
  <si>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</si>
  <si>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</si>
  <si>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</si>
  <si>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</si>
  <si>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</si>
  <si>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</si>
  <si>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</si>
  <si>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</si>
  <si>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</si>
  <si>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</si>
  <si>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</si>
  <si>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</si>
  <si>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</si>
  <si>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</si>
  <si>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</si>
  <si>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</si>
  <si>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</si>
  <si>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</si>
  <si>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</si>
  <si>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</si>
  <si>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</si>
  <si>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</si>
  <si>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</si>
  <si>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</si>
  <si>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</si>
  <si>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</si>
  <si>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</si>
  <si>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</si>
  <si>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</si>
  <si>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</si>
  <si>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</si>
  <si>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</si>
  <si>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</si>
  <si>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</si>
  <si>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</si>
  <si>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</si>
  <si>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</si>
  <si>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</si>
  <si>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</si>
  <si>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</si>
  <si>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</si>
  <si>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</si>
  <si>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</si>
  <si>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</si>
  <si>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</si>
  <si>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</si>
  <si>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</si>
  <si>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</si>
  <si>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</si>
  <si>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</si>
  <si>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</si>
  <si>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</si>
  <si>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</si>
  <si>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</si>
  <si>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</si>
  <si>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</si>
  <si>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</si>
  <si>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</si>
  <si>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</si>
  <si>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</si>
  <si>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</si>
  <si>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</si>
  <si>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</si>
  <si>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</si>
  <si>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</si>
  <si>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</si>
  <si>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</si>
  <si>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</si>
  <si>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</si>
  <si>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</si>
  <si>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</si>
  <si>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</si>
  <si>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</si>
  <si>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</si>
  <si>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</si>
  <si>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</si>
  <si>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</si>
  <si>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</si>
  <si>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</si>
  <si>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</si>
  <si>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</si>
  <si>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</si>
  <si>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</si>
  <si>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</si>
  <si>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</si>
  <si>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</si>
  <si>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</si>
  <si>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</si>
  <si>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</si>
  <si>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</si>
  <si>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</si>
  <si>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</si>
  <si>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</si>
  <si>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</si>
  <si>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</si>
  <si>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</si>
  <si>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</si>
  <si>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</si>
  <si>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</si>
  <si>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</si>
  <si>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</si>
  <si>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</si>
  <si>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</si>
  <si>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</si>
  <si>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</si>
  <si>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</si>
  <si>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</si>
  <si>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</si>
  <si>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</si>
  <si>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</si>
  <si>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</si>
  <si>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</si>
  <si>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</si>
  <si>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</si>
  <si>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</si>
  <si>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</si>
  <si>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</si>
  <si>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</si>
  <si>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</si>
  <si>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</si>
  <si>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</si>
  <si>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</si>
  <si>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</si>
  <si>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</si>
  <si>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</si>
  <si>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</si>
  <si>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</si>
  <si>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</si>
  <si>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</si>
  <si>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</si>
  <si>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</si>
  <si>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</si>
  <si>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</si>
  <si>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</si>
  <si>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</si>
  <si>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</si>
  <si>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</si>
  <si>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</si>
  <si>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</si>
  <si>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</si>
  <si>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</si>
  <si>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</si>
  <si>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</si>
  <si>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</si>
  <si>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</si>
  <si>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</si>
  <si>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</si>
  <si>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</si>
  <si>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</si>
  <si>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</si>
  <si>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</si>
  <si>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</si>
  <si>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</si>
  <si>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</si>
  <si>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</si>
  <si>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</si>
  <si>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</si>
  <si>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</si>
  <si>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</si>
  <si>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</si>
  <si>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</si>
  <si>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</si>
  <si>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</si>
  <si>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</si>
  <si>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</si>
  <si>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</si>
  <si>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</si>
  <si>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</si>
  <si>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</si>
  <si>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</si>
  <si>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</si>
  <si>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</si>
  <si>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</si>
  <si>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</si>
  <si>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</si>
  <si>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</si>
  <si>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</si>
  <si>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</si>
  <si>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</si>
  <si>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</si>
  <si>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</si>
  <si>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</si>
  <si>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</si>
  <si>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</si>
  <si>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</si>
  <si>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</si>
  <si>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</si>
  <si>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</si>
  <si>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</si>
  <si>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</si>
  <si>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</si>
  <si>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</si>
  <si>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</si>
  <si>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</si>
  <si>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</si>
  <si>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</si>
  <si>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</si>
  <si>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</si>
  <si>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</si>
  <si>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</si>
  <si>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</si>
  <si>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</si>
  <si>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</si>
  <si>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</si>
  <si>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</si>
  <si>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</si>
  <si>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</si>
  <si>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</si>
  <si>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</si>
  <si>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</si>
  <si>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</si>
  <si>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</si>
  <si>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</si>
  <si>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</si>
  <si>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</si>
  <si>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</si>
  <si>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</si>
  <si>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</si>
  <si>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</si>
  <si>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</si>
  <si>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</si>
  <si>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</si>
  <si>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</si>
  <si>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</si>
  <si>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</si>
  <si>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</si>
  <si>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</si>
  <si>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</si>
  <si>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</si>
  <si>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</si>
  <si>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</si>
  <si>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</si>
  <si>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</si>
  <si>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</si>
  <si>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</si>
  <si>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</si>
  <si>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</si>
  <si>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</si>
  <si>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</si>
  <si>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</si>
  <si>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</si>
  <si>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</si>
  <si>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</si>
  <si>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</si>
  <si>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</si>
  <si>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</si>
  <si>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</si>
  <si>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</si>
  <si>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</si>
  <si>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</si>
  <si>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</si>
  <si>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</si>
  <si>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</si>
  <si>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</si>
  <si>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</si>
  <si>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</si>
  <si>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</si>
  <si>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</si>
  <si>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</si>
  <si>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</si>
  <si>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</si>
  <si>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</si>
  <si>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</si>
  <si>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</si>
  <si>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</si>
  <si>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</si>
  <si>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</si>
  <si>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</si>
  <si>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</si>
  <si>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</si>
  <si>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</si>
  <si>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</si>
  <si>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</si>
  <si>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</si>
  <si>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</si>
  <si>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</si>
  <si>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</si>
  <si>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</si>
  <si>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</si>
  <si>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</si>
  <si>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</si>
  <si>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</si>
  <si>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</si>
  <si>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</si>
  <si>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</si>
  <si>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</si>
  <si>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</si>
  <si>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</si>
  <si>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</si>
  <si>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</si>
  <si>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</si>
  <si>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</si>
  <si>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</si>
  <si>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</si>
  <si>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</si>
  <si>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</si>
  <si>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</si>
  <si>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</si>
  <si>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</si>
  <si>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</si>
  <si>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</si>
  <si>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</si>
  <si>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</si>
  <si>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</si>
  <si>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</si>
  <si>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</si>
  <si>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</si>
  <si>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</si>
  <si>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</si>
  <si>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</si>
  <si>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</si>
  <si>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</si>
  <si>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</si>
  <si>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</si>
  <si>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</si>
  <si>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</si>
  <si>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</si>
  <si>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</si>
  <si>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</si>
  <si>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</si>
  <si>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</si>
  <si>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</si>
  <si>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</si>
  <si>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</si>
  <si>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</si>
  <si>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</si>
  <si>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</si>
  <si>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</si>
  <si>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</si>
  <si>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</si>
  <si>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</si>
  <si>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</si>
  <si>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</si>
  <si>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</si>
  <si>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</si>
  <si>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</si>
  <si>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</si>
  <si>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</si>
  <si>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</si>
  <si>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</si>
  <si>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</si>
  <si>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</si>
  <si>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</si>
  <si>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</si>
  <si>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</si>
  <si>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</si>
  <si>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</si>
  <si>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</si>
  <si>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</si>
  <si>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</si>
  <si>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</si>
  <si>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</si>
  <si>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</si>
  <si>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</si>
  <si>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</si>
  <si>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</si>
  <si>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</si>
  <si>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</si>
  <si>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</si>
  <si>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</si>
  <si>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</si>
  <si>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</si>
  <si>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</si>
  <si>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</si>
  <si>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</si>
  <si>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</si>
  <si>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</si>
  <si>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</si>
  <si>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</si>
  <si>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</si>
  <si>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</si>
  <si>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</si>
  <si>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</si>
  <si>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</si>
  <si>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</si>
  <si>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</si>
  <si>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</si>
  <si>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</si>
  <si>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</si>
  <si>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</si>
  <si>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</si>
  <si>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</si>
  <si>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</si>
  <si>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</si>
  <si>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</si>
  <si>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</si>
  <si>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</si>
  <si>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</si>
  <si>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</si>
  <si>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</si>
  <si>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</si>
  <si>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</si>
  <si>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</si>
  <si>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</si>
  <si>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</si>
  <si>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</si>
  <si>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</si>
  <si>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</si>
  <si>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</si>
  <si>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</si>
  <si>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</si>
  <si>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</si>
  <si>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</si>
  <si>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</si>
  <si>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</si>
  <si>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</si>
  <si>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</si>
  <si>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</si>
  <si>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</si>
  <si>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</si>
  <si>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</si>
  <si>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</si>
  <si>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</si>
  <si>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</si>
  <si>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</si>
  <si>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</si>
  <si>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</si>
  <si>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</si>
  <si>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</si>
  <si>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</si>
  <si>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</si>
  <si>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</si>
  <si>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</si>
  <si>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</si>
  <si>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</si>
  <si>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</si>
  <si>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</si>
  <si>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</si>
  <si>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</si>
  <si>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</si>
  <si>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</si>
  <si>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</si>
  <si>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</si>
  <si>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</si>
  <si>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</si>
  <si>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</si>
  <si>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</si>
  <si>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</si>
  <si>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</si>
  <si>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</si>
  <si>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</si>
  <si>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</si>
  <si>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</si>
  <si>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</si>
  <si>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</si>
  <si>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</si>
  <si>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</si>
  <si>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</si>
  <si>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</si>
  <si>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</si>
  <si>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</si>
  <si>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</si>
  <si>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</si>
  <si>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</si>
  <si>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</si>
  <si>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</si>
  <si>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</si>
  <si>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</si>
  <si>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</si>
  <si>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</si>
  <si>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</si>
  <si>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</si>
  <si>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</si>
  <si>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</si>
  <si>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</si>
  <si>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</si>
  <si>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</si>
  <si>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</si>
  <si>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</si>
  <si>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</si>
  <si>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</si>
  <si>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</si>
  <si>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</si>
  <si>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</si>
  <si>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</si>
  <si>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</si>
  <si>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</si>
  <si>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</si>
  <si>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</si>
  <si>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</si>
  <si>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</si>
  <si>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</si>
  <si>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</si>
  <si>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</si>
  <si>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</si>
  <si>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</si>
  <si>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</si>
  <si>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</si>
  <si>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</si>
  <si>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</si>
  <si>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</si>
  <si>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</si>
  <si>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</si>
  <si>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</si>
  <si>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</si>
  <si>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</si>
  <si>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</si>
  <si>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</si>
  <si>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</si>
  <si>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</si>
  <si>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</si>
  <si>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</si>
  <si>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</si>
  <si>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</si>
  <si>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</si>
  <si>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</si>
  <si>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</si>
  <si>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</si>
  <si>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</si>
  <si>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</si>
  <si>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</si>
  <si>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</si>
  <si>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</si>
  <si>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</si>
  <si>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</si>
  <si>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</si>
  <si>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</si>
  <si>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</si>
  <si>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</si>
  <si>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</si>
  <si>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</si>
  <si>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</si>
  <si>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</si>
  <si>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</si>
  <si>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</si>
  <si>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</si>
  <si>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</si>
  <si>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</si>
  <si>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</si>
  <si>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</si>
  <si>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</si>
  <si>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</si>
  <si>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</si>
  <si>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</si>
  <si>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</si>
  <si>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</si>
  <si>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</si>
  <si>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</si>
  <si>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</si>
  <si>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</si>
  <si>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</si>
  <si>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</si>
  <si>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</si>
  <si>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</si>
  <si>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</si>
  <si>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</si>
  <si>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</si>
  <si>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</si>
  <si>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</si>
  <si>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</si>
  <si>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</si>
  <si>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</si>
  <si>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</si>
  <si>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</si>
  <si>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</si>
  <si>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</si>
  <si>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</si>
  <si>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</si>
  <si>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</si>
  <si>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</si>
  <si>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</si>
  <si>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</si>
  <si>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</si>
  <si>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</si>
  <si>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</si>
  <si>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</si>
  <si>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</si>
  <si>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</si>
  <si>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</si>
  <si>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</si>
  <si>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</si>
  <si>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</si>
  <si>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</si>
  <si>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</si>
  <si>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</si>
  <si>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</si>
  <si>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</si>
  <si>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</si>
  <si>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</si>
  <si>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</si>
  <si>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</si>
  <si>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</si>
  <si>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</si>
  <si>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</si>
  <si>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</si>
  <si>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</si>
  <si>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</si>
  <si>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</si>
  <si>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</si>
  <si>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</si>
  <si>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</si>
  <si>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</si>
  <si>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</si>
  <si>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</si>
  <si>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</si>
  <si>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</si>
  <si>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</si>
  <si>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</si>
  <si>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</si>
  <si>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</si>
  <si>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</si>
  <si>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</si>
  <si>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</si>
  <si>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</si>
  <si>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</si>
  <si>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</si>
  <si>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</si>
  <si>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</si>
  <si>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</si>
  <si>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</si>
  <si>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</si>
  <si>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</si>
  <si>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</si>
  <si>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</si>
  <si>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</si>
  <si>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</si>
  <si>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</si>
  <si>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</si>
  <si>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</si>
  <si>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</si>
  <si>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</si>
  <si>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</si>
  <si>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</si>
  <si>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</si>
  <si>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</si>
  <si>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</si>
  <si>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</si>
  <si>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</si>
  <si>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</si>
  <si>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</si>
  <si>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</si>
  <si>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</si>
  <si>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</si>
  <si>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</si>
  <si>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</si>
  <si>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</si>
  <si>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</si>
  <si>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</si>
  <si>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</si>
  <si>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</si>
  <si>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</si>
  <si>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</si>
  <si>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</si>
  <si>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</si>
  <si>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</si>
  <si>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</si>
  <si>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</si>
  <si>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</si>
  <si>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</si>
  <si>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</si>
  <si>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</si>
  <si>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</si>
  <si>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</si>
  <si>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</si>
  <si>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</si>
  <si>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</si>
  <si>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</si>
  <si>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</si>
  <si>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</si>
  <si>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</si>
  <si>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</si>
  <si>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</si>
  <si>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</si>
  <si>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</si>
  <si>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</si>
  <si>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</si>
  <si>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</si>
  <si>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</si>
  <si>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</si>
  <si>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</si>
  <si>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</si>
  <si>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</si>
  <si>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</si>
  <si>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</si>
  <si>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</si>
  <si>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</si>
  <si>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</si>
  <si>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</si>
  <si>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</si>
  <si>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</si>
  <si>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</si>
  <si>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</si>
  <si>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</si>
  <si>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</si>
  <si>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</si>
  <si>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</si>
  <si>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</si>
  <si>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</si>
  <si>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</si>
  <si>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</si>
  <si>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</si>
  <si>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</si>
  <si>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</si>
  <si>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</si>
  <si>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</si>
  <si>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</si>
  <si>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</si>
  <si>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</si>
  <si>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</si>
  <si>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</si>
  <si>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</si>
  <si>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</si>
  <si>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</si>
  <si>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</si>
  <si>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</si>
  <si>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</si>
  <si>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</si>
  <si>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</si>
  <si>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</si>
  <si>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</si>
  <si>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</si>
  <si>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</si>
  <si>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</si>
  <si>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</si>
  <si>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</si>
  <si>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</si>
  <si>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</si>
  <si>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</si>
  <si>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</si>
  <si>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</si>
  <si>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</si>
  <si>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</si>
  <si>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</si>
  <si>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</si>
  <si>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</si>
  <si>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</si>
  <si>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</si>
  <si>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</si>
  <si>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</si>
  <si>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</si>
  <si>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</si>
  <si>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</si>
  <si>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</si>
  <si>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</si>
  <si>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</si>
  <si>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</si>
  <si>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</si>
  <si>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</si>
  <si>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</si>
  <si>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</si>
  <si>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</si>
  <si>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</si>
  <si>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</si>
  <si>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</si>
  <si>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</si>
  <si>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</si>
  <si>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</si>
  <si>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</si>
  <si>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</si>
  <si>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</si>
  <si>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</si>
  <si>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</si>
  <si>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</si>
  <si>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</si>
  <si>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</si>
  <si>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</si>
  <si>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</si>
  <si>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</si>
  <si>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</si>
  <si>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</si>
  <si>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</si>
  <si>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</si>
  <si>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</si>
  <si>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</si>
  <si>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</si>
  <si>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</si>
  <si>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</si>
  <si>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</si>
  <si>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</si>
  <si>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</si>
  <si>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</si>
  <si>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</si>
  <si>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</si>
  <si>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</si>
  <si>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</si>
  <si>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</si>
  <si>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</si>
  <si>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</si>
  <si>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</si>
  <si>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</si>
  <si>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</si>
  <si>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</si>
  <si>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</si>
  <si>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</si>
  <si>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</si>
  <si>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</si>
  <si>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</si>
  <si>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</si>
  <si>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</si>
  <si>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</si>
  <si>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</si>
  <si>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</si>
  <si>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</si>
  <si>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</si>
  <si>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</si>
  <si>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</si>
  <si>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</si>
  <si>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</si>
  <si>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</si>
  <si>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</si>
  <si>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</si>
  <si>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</si>
  <si>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</si>
  <si>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</si>
  <si>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</si>
  <si>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</si>
  <si>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</si>
  <si>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</si>
  <si>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</si>
  <si>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</si>
  <si>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</si>
  <si>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</si>
  <si>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</si>
  <si>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</si>
  <si>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</si>
  <si>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</si>
  <si>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</si>
  <si>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</si>
  <si>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</si>
  <si>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</si>
  <si>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</si>
  <si>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</si>
  <si>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</si>
  <si>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</si>
  <si>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</si>
  <si>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</si>
  <si>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</si>
  <si>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</si>
  <si>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</si>
  <si>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</si>
  <si>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</si>
  <si>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</si>
  <si>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</si>
  <si>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</si>
  <si>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</si>
  <si>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</si>
  <si>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</si>
  <si>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</si>
  <si>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</si>
  <si>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</si>
  <si>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</si>
  <si>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</si>
  <si>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</si>
  <si>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</si>
  <si>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</si>
  <si>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</si>
  <si>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</si>
  <si>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</si>
  <si>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</si>
  <si>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</si>
  <si>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</si>
  <si>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</si>
  <si>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</si>
  <si>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</si>
  <si>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</si>
  <si>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</si>
  <si>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</si>
  <si>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</si>
  <si>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</si>
  <si>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</si>
  <si>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</si>
  <si>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</si>
  <si>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</si>
  <si>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</si>
  <si>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</si>
  <si>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</si>
  <si>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</si>
  <si>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</si>
  <si>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</si>
  <si>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</si>
  <si>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</si>
  <si>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</si>
  <si>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</si>
  <si>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</si>
  <si>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</si>
  <si>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</si>
  <si>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</si>
  <si>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</si>
  <si>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</si>
  <si>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</si>
  <si>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</si>
  <si>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</si>
  <si>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</si>
  <si>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</si>
  <si>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</si>
  <si>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</si>
  <si>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</si>
  <si>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</si>
  <si>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</si>
  <si>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</si>
  <si>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</si>
  <si>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</si>
  <si>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</si>
  <si>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</si>
  <si>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</si>
  <si>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</si>
  <si>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</si>
  <si>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</si>
  <si>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</si>
  <si>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</si>
  <si>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</si>
  <si>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</si>
  <si>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</si>
  <si>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</si>
  <si>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</si>
  <si>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</si>
  <si>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</si>
  <si>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</si>
  <si>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</si>
  <si>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</si>
  <si>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</si>
  <si>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</si>
  <si>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</si>
  <si>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</si>
  <si>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</si>
  <si>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</si>
  <si>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</si>
  <si>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</si>
  <si>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</si>
  <si>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</si>
  <si>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</si>
  <si>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</si>
  <si>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</si>
  <si>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</si>
  <si>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</si>
  <si>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</si>
  <si>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</si>
  <si>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</si>
  <si>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</si>
  <si>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</si>
  <si>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</si>
  <si>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</si>
  <si>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</si>
  <si>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</si>
  <si>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</si>
  <si>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</si>
  <si>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</si>
  <si>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</si>
  <si>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</si>
  <si>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</si>
  <si>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</si>
  <si>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</si>
  <si>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</si>
  <si>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</si>
  <si>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</si>
  <si>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</si>
  <si>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</si>
  <si>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</si>
  <si>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</si>
  <si>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</si>
  <si>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</si>
  <si>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</si>
  <si>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</si>
  <si>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</si>
  <si>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</si>
  <si>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</si>
  <si>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</si>
  <si>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</si>
  <si>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</si>
  <si>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</si>
  <si>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</si>
  <si>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</si>
  <si>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</si>
  <si>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</si>
  <si>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</si>
  <si>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</si>
  <si>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</si>
  <si>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</si>
  <si>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</si>
  <si>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</si>
  <si>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</si>
  <si>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</si>
  <si>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</si>
  <si>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</si>
  <si>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</si>
  <si>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</si>
  <si>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</si>
  <si>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</si>
  <si>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</si>
  <si>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</si>
  <si>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</si>
  <si>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</si>
  <si>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</si>
  <si>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</si>
  <si>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</si>
  <si>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</si>
  <si>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</si>
  <si>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</si>
  <si>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</si>
  <si>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</si>
  <si>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</si>
  <si>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</si>
  <si>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</si>
  <si>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</si>
  <si>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</si>
  <si>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</si>
  <si>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</si>
  <si>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</si>
  <si>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</si>
  <si>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</si>
  <si>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</si>
  <si>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</si>
  <si>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</si>
  <si>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</si>
  <si>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</si>
  <si>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</si>
  <si>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</si>
  <si>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</si>
  <si>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</si>
  <si>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</si>
  <si>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</si>
  <si>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</si>
  <si>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</si>
  <si>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</si>
  <si>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</si>
  <si>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</si>
  <si>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</si>
  <si>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</si>
  <si>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</si>
  <si>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</si>
  <si>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</si>
  <si>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</si>
  <si>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</si>
  <si>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</si>
  <si>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</si>
  <si>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</si>
  <si>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</si>
  <si>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</si>
  <si>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</si>
  <si>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</si>
  <si>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</si>
  <si>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</si>
  <si>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</si>
  <si>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</si>
  <si>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</si>
  <si>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</si>
  <si>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</si>
  <si>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</si>
  <si>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</si>
  <si>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</si>
  <si>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</si>
  <si>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</si>
  <si>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</si>
  <si>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</si>
  <si>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</si>
  <si>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</si>
  <si>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</si>
  <si>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</si>
  <si>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</si>
  <si>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</si>
  <si>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</si>
  <si>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</si>
  <si>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</si>
  <si>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</si>
  <si>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</si>
  <si>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</si>
  <si>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</si>
  <si>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</si>
  <si>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</si>
  <si>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</si>
  <si>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</si>
  <si>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</si>
  <si>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</si>
  <si>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</si>
  <si>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</si>
  <si>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</si>
  <si>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</si>
  <si>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</si>
  <si>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</si>
  <si>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</si>
  <si>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</si>
  <si>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</si>
  <si>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</si>
  <si>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</si>
  <si>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</si>
  <si>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</si>
  <si>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</si>
  <si>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</si>
  <si>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</si>
  <si>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</si>
  <si>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</si>
  <si>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</si>
  <si>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</si>
  <si>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</si>
  <si>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</si>
  <si>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</si>
  <si>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</si>
  <si>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</si>
  <si>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</si>
  <si>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</si>
  <si>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</si>
  <si>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</si>
  <si>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</si>
  <si>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</si>
  <si>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</si>
  <si>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</si>
  <si>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</si>
  <si>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</si>
  <si>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</si>
  <si>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</si>
  <si>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</si>
  <si>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</si>
  <si>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</si>
  <si>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</si>
  <si>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</si>
  <si>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</si>
  <si>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</si>
  <si>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</si>
  <si>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</si>
  <si>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</si>
  <si>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</si>
  <si>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</si>
  <si>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</si>
  <si>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</si>
  <si>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</si>
  <si>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</si>
  <si>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</si>
  <si>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</si>
  <si>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</si>
  <si>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</si>
  <si>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</si>
  <si>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</si>
  <si>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</si>
  <si>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</si>
  <si>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</si>
  <si>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</si>
  <si>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</si>
  <si>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</si>
  <si>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</si>
  <si>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</si>
  <si>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</si>
  <si>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</si>
  <si>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</si>
  <si>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</si>
  <si>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</si>
  <si>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</si>
  <si>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</si>
  <si>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</si>
  <si>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</si>
  <si>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</si>
  <si>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</si>
  <si>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</si>
  <si>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</si>
  <si>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</si>
  <si>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</si>
  <si>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</si>
  <si>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</si>
  <si>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</si>
  <si>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</si>
  <si>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</si>
  <si>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</si>
  <si>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</si>
  <si>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</si>
  <si>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</si>
  <si>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</si>
  <si>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</si>
  <si>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</si>
  <si>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</si>
  <si>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</si>
  <si>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</si>
  <si>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</si>
  <si>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</si>
  <si>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</si>
  <si>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</si>
  <si>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</si>
  <si>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</si>
  <si>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</si>
  <si>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</si>
  <si>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</si>
  <si>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</si>
  <si>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</si>
  <si>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</si>
  <si>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</si>
  <si>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</si>
  <si>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</si>
  <si>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</si>
  <si>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</si>
  <si>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</si>
  <si>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</si>
  <si>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</si>
  <si>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</si>
  <si>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</si>
  <si>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</si>
  <si>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</si>
  <si>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</si>
  <si>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</si>
  <si>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</si>
  <si>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</si>
  <si>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</si>
  <si>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</si>
  <si>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</si>
  <si>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</si>
  <si>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</si>
  <si>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</si>
  <si>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</si>
  <si>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</si>
  <si>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</si>
  <si>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</si>
  <si>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</si>
  <si>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</si>
  <si>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</si>
  <si>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</si>
  <si>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</si>
  <si>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</si>
  <si>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</si>
  <si>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</si>
  <si>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</si>
  <si>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</si>
  <si>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</si>
  <si>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</si>
  <si>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</si>
  <si>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</si>
  <si>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</si>
  <si>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</si>
  <si>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</si>
  <si>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</si>
  <si>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</si>
  <si>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</si>
  <si>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</si>
  <si>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</si>
  <si>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</si>
  <si>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</si>
  <si>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</si>
  <si>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</si>
  <si>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</si>
  <si>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</si>
  <si>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</si>
  <si>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</si>
  <si>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</si>
  <si>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</si>
  <si>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</si>
  <si>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</si>
  <si>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</si>
  <si>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</si>
  <si>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</si>
  <si>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</si>
  <si>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</si>
  <si>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</si>
  <si>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</si>
  <si>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</si>
  <si>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</si>
  <si>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</si>
  <si>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</si>
  <si>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</si>
  <si>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</si>
  <si>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</si>
  <si>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</si>
  <si>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</si>
  <si>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</si>
  <si>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</si>
  <si>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</si>
  <si>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</si>
  <si>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</si>
  <si>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</si>
  <si>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</si>
  <si>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</si>
  <si>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</si>
  <si>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</si>
  <si>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</si>
  <si>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</si>
  <si>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</si>
  <si>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</si>
  <si>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</si>
  <si>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</si>
  <si>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</si>
  <si>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</si>
  <si>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</si>
  <si>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</si>
  <si>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</si>
  <si>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</si>
  <si>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</si>
  <si>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</si>
  <si>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</si>
  <si>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</si>
  <si>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</si>
  <si>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</si>
  <si>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</si>
  <si>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</si>
  <si>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</si>
  <si>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</si>
  <si>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</si>
  <si>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</si>
  <si>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</si>
  <si>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</si>
  <si>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</si>
  <si>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</si>
  <si>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</si>
  <si>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</si>
  <si>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</si>
  <si>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</si>
  <si>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</si>
  <si>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</si>
  <si>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</si>
  <si>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</si>
  <si>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</si>
  <si>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</si>
  <si>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</si>
  <si>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</si>
  <si>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</si>
  <si>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</si>
  <si>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</si>
  <si>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</si>
  <si>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</si>
  <si>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</si>
  <si>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</si>
  <si>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</si>
  <si>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</si>
  <si>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</si>
  <si>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</si>
  <si>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</si>
  <si>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</si>
  <si>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</si>
  <si>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</si>
  <si>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</si>
  <si>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</si>
  <si>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</si>
  <si>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</si>
  <si>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</si>
  <si>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</si>
  <si>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</si>
  <si>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</si>
  <si>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</si>
  <si>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</si>
  <si>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</si>
  <si>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</si>
  <si>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</si>
  <si>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</si>
  <si>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</si>
  <si>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</si>
  <si>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</si>
  <si>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</si>
  <si>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</si>
  <si>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</si>
  <si>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</si>
  <si>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</si>
  <si>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</si>
  <si>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</si>
  <si>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</si>
  <si>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</si>
  <si>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</si>
  <si>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</si>
  <si>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</si>
  <si>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</si>
  <si>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</si>
  <si>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</si>
  <si>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</si>
  <si>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</si>
  <si>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</si>
  <si>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</si>
  <si>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</si>
  <si>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</si>
  <si>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</si>
  <si>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</si>
  <si>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</si>
  <si>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</si>
  <si>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</si>
  <si>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</si>
  <si>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</si>
  <si>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</si>
  <si>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</si>
  <si>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</si>
  <si>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</si>
  <si>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</si>
  <si>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</si>
  <si>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</si>
  <si>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</si>
  <si>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</si>
  <si>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</si>
  <si>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</si>
  <si>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</si>
  <si>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</si>
  <si>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</si>
  <si>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</si>
  <si>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</si>
  <si>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</si>
  <si>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</si>
  <si>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</si>
  <si>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</si>
  <si>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</si>
  <si>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</si>
  <si>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</si>
  <si>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</si>
  <si>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</si>
  <si>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</si>
  <si>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</si>
  <si>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</si>
  <si>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</si>
  <si>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</si>
  <si>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</si>
  <si>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</si>
  <si>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</si>
  <si>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</si>
  <si>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</si>
  <si>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</si>
  <si>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</si>
  <si>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</si>
  <si>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</si>
  <si>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</si>
  <si>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</si>
  <si>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</si>
  <si>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</si>
  <si>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</si>
  <si>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</si>
  <si>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</si>
  <si>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</si>
  <si>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</si>
  <si>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</si>
  <si>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</si>
  <si>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</si>
  <si>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</si>
  <si>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</si>
  <si>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</si>
  <si>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</si>
  <si>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</si>
  <si>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</si>
  <si>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</si>
  <si>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</si>
  <si>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</si>
  <si>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</si>
  <si>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</si>
  <si>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</si>
  <si>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</si>
  <si>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</si>
  <si>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</si>
  <si>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</si>
  <si>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</si>
  <si>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</si>
  <si>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</si>
  <si>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</si>
  <si>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</si>
  <si>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</si>
  <si>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</si>
  <si>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</si>
  <si>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</si>
  <si>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</si>
  <si>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</si>
  <si>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</si>
  <si>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</si>
  <si>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</si>
  <si>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</si>
  <si>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</si>
  <si>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</si>
  <si>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</si>
  <si>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</si>
  <si>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</si>
  <si>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</si>
  <si>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</si>
  <si>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</si>
  <si>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</si>
  <si>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</si>
  <si>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</si>
  <si>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</si>
  <si>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</si>
  <si>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</si>
  <si>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</si>
  <si>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</si>
  <si>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</si>
  <si>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</si>
  <si>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</si>
  <si>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</si>
  <si>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</si>
  <si>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</si>
  <si>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</si>
  <si>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</si>
  <si>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</si>
  <si>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</si>
  <si>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</si>
  <si>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</si>
  <si>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</si>
  <si>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</si>
  <si>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</si>
  <si>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</si>
  <si>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</si>
  <si>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</si>
  <si>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</si>
  <si>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</si>
  <si>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</si>
  <si>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</si>
  <si>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</si>
  <si>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</si>
  <si>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</si>
  <si>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</si>
  <si>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</si>
  <si>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</si>
  <si>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</si>
  <si>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</si>
  <si>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</si>
  <si>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</si>
  <si>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</si>
  <si>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</si>
  <si>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</si>
  <si>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</si>
  <si>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</si>
  <si>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</si>
  <si>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</si>
  <si>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</si>
  <si>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</si>
  <si>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</si>
  <si>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</si>
  <si>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</si>
  <si>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</si>
  <si>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</si>
  <si>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</si>
  <si>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</si>
  <si>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</si>
  <si>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</si>
  <si>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</si>
  <si>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</si>
  <si>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</si>
  <si>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</si>
  <si>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</si>
  <si>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</si>
  <si>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</si>
  <si>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</si>
  <si>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</si>
  <si>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</si>
  <si>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</si>
  <si>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</si>
  <si>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</si>
  <si>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</si>
  <si>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</si>
  <si>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</si>
  <si>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</si>
  <si>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</si>
  <si>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</si>
  <si>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</si>
  <si>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</si>
  <si>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</si>
  <si>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</si>
  <si>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</si>
  <si>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</si>
  <si>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</si>
  <si>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</si>
  <si>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</si>
  <si>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</si>
  <si>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</si>
  <si>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</si>
  <si>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</si>
  <si>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</si>
  <si>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</si>
  <si>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</si>
  <si>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</si>
  <si>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</si>
  <si>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</si>
  <si>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</si>
  <si>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</si>
  <si>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</si>
  <si>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</si>
  <si>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</si>
  <si>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</si>
  <si>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</si>
  <si>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</si>
  <si>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</si>
  <si>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</si>
  <si>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</si>
  <si>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</si>
  <si>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</si>
  <si>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</si>
  <si>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</si>
  <si>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</si>
  <si>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</si>
  <si>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</si>
  <si>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</si>
  <si>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</si>
  <si>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</si>
  <si>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</si>
  <si>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</si>
  <si>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</si>
  <si>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</si>
  <si>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</si>
  <si>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</si>
  <si>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</si>
  <si>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</si>
  <si>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</si>
  <si>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</si>
  <si>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</si>
  <si>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</si>
  <si>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</si>
  <si>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</si>
  <si>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</si>
  <si>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</si>
  <si>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</si>
  <si>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</si>
  <si>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</si>
  <si>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</si>
  <si>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</si>
  <si>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</si>
  <si>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</si>
  <si>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</si>
  <si>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</si>
  <si>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</si>
  <si>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</si>
  <si>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</si>
  <si>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</si>
  <si>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</si>
  <si>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</si>
  <si>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</si>
  <si>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</si>
  <si>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</si>
  <si>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</si>
  <si>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</si>
  <si>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</si>
  <si>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</si>
  <si>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</si>
  <si>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</si>
  <si>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</si>
  <si>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</si>
  <si>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</si>
  <si>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</si>
  <si>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</si>
  <si>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</si>
  <si>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</si>
  <si>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</si>
  <si>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</si>
  <si>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</si>
  <si>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</si>
  <si>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</si>
  <si>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</si>
  <si>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</si>
  <si>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</si>
  <si>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</si>
  <si>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</si>
  <si>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</si>
  <si>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</si>
  <si>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</si>
  <si>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</si>
  <si>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</si>
  <si>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</si>
  <si>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</si>
  <si>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</si>
  <si>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</si>
  <si>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</si>
  <si>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</si>
  <si>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</si>
  <si>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</si>
  <si>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</si>
  <si>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</si>
  <si>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</si>
  <si>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</si>
  <si>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</si>
  <si>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</si>
  <si>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</si>
  <si>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</si>
  <si>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</si>
  <si>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</si>
  <si>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</si>
  <si>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</si>
  <si>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</si>
  <si>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</si>
  <si>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</si>
  <si>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</si>
  <si>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</si>
  <si>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</si>
  <si>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</si>
  <si>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</si>
  <si>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</si>
  <si>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</si>
  <si>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</si>
  <si>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</si>
  <si>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</si>
  <si>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</si>
  <si>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</si>
  <si>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</si>
  <si>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</si>
  <si>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</si>
  <si>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</si>
  <si>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</si>
  <si>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</si>
  <si>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</si>
  <si>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</si>
  <si>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</si>
  <si>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</si>
  <si>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</si>
  <si>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</si>
  <si>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</si>
  <si>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</si>
  <si>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</si>
  <si>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</si>
  <si>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</si>
  <si>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</si>
  <si>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</si>
  <si>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</si>
  <si>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</si>
  <si>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</si>
  <si>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</si>
  <si>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</si>
  <si>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</si>
  <si>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</si>
  <si>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</si>
  <si>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</si>
  <si>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</si>
  <si>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</si>
  <si>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</si>
  <si>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</si>
  <si>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</si>
  <si>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</si>
  <si>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</si>
  <si>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</si>
  <si>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</si>
  <si>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</si>
  <si>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</si>
  <si>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</si>
  <si>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</si>
  <si>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</si>
  <si>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</si>
  <si>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</si>
  <si>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</si>
  <si>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</si>
  <si>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</si>
  <si>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</si>
  <si>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</si>
  <si>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</si>
  <si>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</si>
  <si>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</si>
  <si>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</si>
  <si>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</si>
  <si>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</si>
  <si>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</si>
  <si>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</si>
  <si>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</si>
  <si>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</si>
  <si>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</si>
  <si>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</si>
  <si>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</si>
  <si>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</si>
  <si>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</si>
  <si>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</si>
  <si>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</si>
  <si>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</si>
  <si>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</si>
  <si>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</si>
  <si>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</si>
  <si>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</si>
  <si>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</si>
  <si>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</si>
  <si>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</si>
  <si>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</si>
  <si>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</si>
  <si>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</si>
  <si>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</si>
  <si>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</si>
  <si>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</si>
  <si>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</si>
  <si>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</si>
  <si>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</si>
  <si>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</si>
  <si>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</si>
  <si>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</si>
  <si>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</si>
  <si>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</si>
  <si>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</si>
  <si>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</si>
  <si>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</si>
  <si>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</si>
  <si>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</si>
  <si>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</si>
  <si>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</si>
  <si>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</si>
  <si>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</si>
  <si>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</si>
  <si>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</si>
  <si>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</si>
  <si>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</si>
  <si>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</si>
  <si>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</si>
  <si>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</si>
  <si>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</si>
  <si>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</si>
  <si>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</si>
  <si>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</si>
  <si>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</si>
  <si>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</si>
  <si>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</si>
  <si>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</si>
  <si>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</si>
  <si>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</si>
  <si>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</si>
  <si>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</si>
  <si>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</si>
  <si>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</si>
  <si>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</si>
  <si>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</si>
  <si>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</si>
  <si>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</si>
  <si>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</si>
  <si>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</si>
  <si>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</si>
  <si>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</si>
  <si>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</si>
  <si>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</si>
  <si>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</si>
  <si>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</si>
  <si>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</si>
  <si>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</si>
  <si>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</si>
  <si>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</si>
  <si>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</si>
  <si>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</si>
  <si>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</si>
  <si>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</si>
  <si>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</si>
  <si>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</si>
  <si>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</si>
  <si>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</si>
  <si>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</si>
  <si>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</si>
  <si>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</si>
  <si>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</si>
  <si>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</si>
  <si>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</si>
  <si>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</si>
  <si>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</si>
  <si>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</si>
  <si>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</si>
  <si>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</si>
  <si>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</si>
  <si>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</si>
  <si>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</si>
  <si>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</si>
  <si>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</si>
  <si>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</si>
  <si>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</si>
  <si>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</si>
  <si>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</si>
  <si>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</si>
  <si>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</si>
  <si>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</si>
  <si>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</si>
  <si>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</si>
  <si>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</si>
  <si>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</si>
  <si>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</si>
  <si>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</si>
  <si>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</si>
  <si>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</si>
  <si>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</si>
  <si>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</si>
  <si>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</si>
  <si>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</si>
  <si>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</si>
  <si>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</si>
  <si>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</si>
  <si>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</si>
  <si>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</si>
  <si>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</si>
  <si>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</si>
  <si>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</si>
  <si>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</si>
  <si>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</si>
  <si>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</si>
  <si>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</si>
  <si>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</si>
  <si>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</si>
  <si>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</si>
  <si>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</si>
  <si>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</si>
  <si>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</si>
  <si>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</si>
  <si>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</si>
  <si>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</si>
  <si>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</si>
  <si>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</si>
  <si>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</si>
  <si>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</si>
  <si>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</si>
  <si>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</si>
  <si>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</si>
  <si>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</si>
  <si>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</si>
  <si>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</si>
  <si>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</si>
  <si>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</si>
  <si>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</si>
  <si>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</si>
  <si>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</si>
  <si>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</si>
  <si>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</si>
  <si>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</si>
  <si>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</si>
  <si>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</si>
  <si>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</si>
  <si>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</si>
  <si>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</si>
  <si>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</si>
  <si>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</si>
  <si>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</si>
  <si>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</si>
  <si>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</si>
  <si>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</si>
  <si>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</si>
  <si>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</si>
  <si>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</si>
  <si>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</si>
  <si>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</si>
  <si>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</si>
  <si>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</si>
  <si>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</si>
  <si>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</si>
  <si>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</si>
  <si>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</si>
  <si>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</si>
  <si>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</si>
  <si>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</si>
  <si>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</si>
  <si>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</si>
  <si>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</si>
  <si>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</si>
  <si>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</si>
  <si>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</si>
  <si>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</si>
  <si>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</si>
  <si>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</si>
  <si>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</si>
  <si>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</si>
  <si>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</si>
  <si>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</si>
  <si>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</si>
  <si>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</si>
  <si>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</si>
  <si>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</si>
  <si>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</si>
  <si>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</si>
  <si>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</si>
  <si>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</si>
  <si>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</si>
  <si>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</si>
  <si>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</si>
  <si>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</si>
  <si>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</si>
  <si>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</si>
  <si>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</si>
  <si>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</si>
  <si>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</si>
  <si>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</si>
  <si>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</si>
  <si>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</si>
  <si>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</si>
  <si>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</si>
  <si>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</si>
  <si>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</si>
  <si>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</si>
  <si>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</si>
  <si>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</si>
  <si>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</si>
  <si>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</si>
  <si>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</si>
  <si>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</si>
  <si>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</si>
  <si>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</si>
  <si>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</si>
  <si>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</si>
  <si>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</si>
  <si>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</si>
  <si>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</si>
  <si>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</si>
  <si>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</si>
  <si>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</si>
  <si>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</si>
  <si>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</si>
  <si>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</si>
  <si>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</si>
  <si>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</si>
  <si>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</si>
  <si>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</si>
  <si>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</si>
  <si>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</si>
  <si>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</si>
  <si>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</si>
  <si>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</si>
  <si>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</si>
  <si>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</si>
  <si>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</si>
  <si>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</si>
  <si>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</si>
  <si>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</si>
  <si>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</si>
  <si>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</si>
  <si>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</si>
  <si>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</si>
  <si>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</si>
  <si>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</si>
  <si>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</si>
  <si>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</si>
  <si>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</si>
  <si>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</si>
  <si>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</si>
  <si>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</si>
  <si>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</si>
  <si>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</si>
  <si>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</si>
  <si>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</si>
  <si>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</si>
  <si>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</si>
  <si>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</si>
  <si>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</si>
  <si>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</si>
  <si>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</si>
  <si>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</si>
  <si>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</si>
  <si>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</si>
  <si>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</si>
  <si>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</si>
  <si>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</si>
  <si>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</si>
  <si>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</si>
  <si>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</si>
  <si>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</si>
  <si>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</si>
  <si>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</si>
  <si>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</si>
  <si>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</si>
  <si>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</si>
  <si>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</si>
  <si>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</si>
  <si>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</si>
  <si>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</si>
  <si>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</si>
  <si>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</si>
  <si>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</si>
  <si>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</si>
  <si>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</si>
  <si>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</si>
  <si>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</si>
  <si>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</si>
  <si>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</si>
  <si>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</si>
  <si>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</si>
  <si>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</si>
  <si>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</si>
  <si>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</si>
  <si>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</si>
  <si>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</si>
  <si>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</si>
  <si>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</si>
  <si>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</si>
  <si>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</si>
  <si>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</si>
  <si>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</si>
  <si>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</si>
  <si>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</si>
  <si>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</si>
  <si>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</si>
  <si>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</si>
  <si>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</si>
  <si>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</si>
  <si>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</si>
  <si>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</si>
  <si>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</si>
  <si>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</si>
  <si>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</si>
  <si>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</si>
  <si>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</si>
  <si>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</si>
  <si>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</si>
  <si>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</si>
  <si>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</si>
  <si>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</si>
  <si>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</si>
  <si>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</si>
  <si>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</si>
  <si>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</si>
  <si>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</si>
  <si>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</si>
  <si>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</si>
  <si>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</si>
  <si>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</si>
  <si>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</si>
  <si>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</si>
  <si>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</si>
  <si>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</si>
  <si>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</si>
  <si>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</si>
  <si>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</si>
  <si>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</si>
  <si>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</si>
  <si>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</si>
  <si>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</si>
  <si>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</si>
  <si>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</si>
  <si>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</si>
  <si>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</si>
  <si>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</si>
  <si>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</si>
  <si>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</si>
  <si>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</si>
  <si>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</si>
  <si>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</si>
  <si>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</si>
  <si>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</si>
  <si>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</si>
  <si>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</si>
  <si>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</si>
  <si>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</si>
  <si>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</si>
  <si>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</si>
  <si>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</si>
  <si>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</si>
  <si>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</si>
  <si>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</si>
  <si>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</si>
  <si>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</si>
  <si>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</si>
  <si>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</si>
  <si>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</si>
  <si>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</si>
  <si>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</si>
  <si>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</si>
  <si>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</si>
  <si>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</si>
  <si>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</si>
  <si>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</si>
  <si>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</si>
  <si>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</si>
  <si>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</si>
  <si>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</si>
  <si>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</si>
  <si>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</si>
  <si>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</si>
  <si>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</si>
  <si>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</si>
  <si>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</si>
  <si>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</si>
  <si>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</si>
  <si>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</si>
  <si>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</si>
  <si>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</si>
  <si>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</si>
  <si>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</si>
  <si>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</si>
  <si>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</si>
  <si>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</si>
  <si>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</si>
  <si>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</si>
  <si>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</si>
  <si>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</si>
  <si>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</si>
  <si>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</si>
  <si>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</si>
  <si>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</si>
  <si>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</si>
  <si>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</si>
  <si>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</si>
  <si>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</si>
  <si>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</si>
  <si>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</si>
  <si>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</si>
  <si>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</si>
  <si>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</si>
  <si>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</si>
  <si>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</si>
  <si>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</si>
  <si>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</si>
  <si>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</si>
  <si>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</si>
  <si>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</si>
  <si>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</si>
  <si>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</si>
  <si>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</si>
  <si>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</si>
  <si>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</si>
  <si>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</si>
  <si>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</si>
  <si>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</si>
  <si>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</si>
  <si>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</si>
  <si>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</si>
  <si>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</si>
  <si>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</si>
  <si>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</si>
  <si>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</si>
  <si>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</si>
  <si>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</si>
  <si>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</si>
  <si>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</si>
  <si>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</si>
  <si>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</si>
  <si>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</si>
  <si>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</si>
  <si>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</si>
  <si>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</si>
  <si>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</si>
  <si>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</si>
  <si>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</si>
  <si>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</si>
  <si>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</si>
  <si>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</si>
  <si>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</si>
  <si>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</si>
  <si>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</si>
  <si>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</si>
  <si>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</si>
  <si>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</si>
  <si>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</si>
  <si>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</si>
  <si>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</si>
  <si>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</si>
  <si>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</si>
  <si>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</si>
  <si>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</si>
  <si>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</si>
  <si>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</si>
  <si>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</si>
  <si>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</si>
  <si>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</si>
  <si>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</si>
  <si>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</si>
  <si>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</si>
  <si>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</si>
  <si>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</si>
  <si>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</si>
  <si>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</si>
  <si>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</si>
  <si>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</si>
  <si>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</si>
  <si>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</si>
  <si>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</si>
  <si>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</si>
  <si>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</si>
  <si>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</si>
  <si>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</si>
  <si>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</si>
  <si>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</si>
  <si>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</si>
  <si>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</si>
  <si>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</si>
  <si>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</si>
  <si>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</si>
  <si>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</si>
  <si>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</si>
  <si>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</si>
  <si>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</si>
  <si>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</si>
  <si>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</si>
  <si>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</si>
  <si>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</si>
  <si>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</si>
  <si>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</si>
  <si>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</si>
  <si>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</si>
  <si>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</si>
  <si>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</si>
  <si>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</si>
  <si>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</si>
  <si>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</si>
  <si>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</si>
  <si>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</si>
  <si>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</si>
  <si>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</si>
  <si>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</si>
  <si>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</si>
  <si>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</si>
  <si>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</si>
  <si>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</si>
  <si>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</si>
  <si>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</si>
  <si>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</si>
  <si>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</si>
  <si>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</si>
  <si>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</si>
  <si>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</si>
  <si>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</si>
  <si>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</si>
  <si>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</si>
  <si>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</si>
  <si>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</si>
  <si>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</si>
  <si>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</si>
  <si>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</si>
  <si>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</si>
  <si>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</si>
  <si>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</si>
  <si>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</si>
  <si>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</si>
  <si>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</si>
  <si>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</si>
  <si>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</si>
  <si>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</si>
  <si>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</si>
  <si>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</si>
  <si>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</si>
  <si>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</si>
  <si>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</si>
  <si>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</si>
  <si>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</si>
  <si>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</si>
  <si>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</si>
  <si>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</si>
  <si>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</si>
  <si>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</si>
  <si>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</si>
  <si>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</si>
  <si>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</si>
  <si>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</si>
  <si>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</si>
  <si>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</si>
  <si>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</si>
  <si>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</si>
  <si>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</si>
  <si>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</si>
  <si>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</si>
  <si>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</si>
  <si>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</si>
  <si>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</si>
  <si>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</si>
  <si>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</si>
  <si>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</si>
  <si>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</si>
  <si>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</si>
  <si>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</si>
  <si>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</si>
  <si>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</si>
  <si>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</si>
  <si>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</si>
  <si>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</si>
  <si>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</si>
  <si>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</si>
  <si>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</si>
  <si>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</si>
  <si>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</si>
  <si>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</si>
  <si>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</si>
  <si>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</si>
  <si>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</si>
  <si>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</si>
  <si>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</si>
  <si>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</si>
  <si>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</si>
  <si>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</si>
  <si>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</si>
  <si>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</si>
  <si>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</si>
  <si>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</si>
  <si>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</si>
  <si>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</si>
  <si>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</si>
  <si>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</si>
  <si>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</si>
  <si>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</si>
  <si>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</si>
  <si>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</si>
  <si>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</si>
  <si>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</si>
  <si>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</si>
  <si>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</si>
  <si>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</si>
  <si>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</si>
  <si>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</si>
  <si>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</si>
  <si>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</si>
  <si>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</si>
  <si>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</si>
  <si>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</si>
  <si>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</si>
  <si>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</si>
  <si>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</si>
  <si>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</si>
  <si>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</si>
  <si>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</si>
  <si>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</si>
  <si>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</si>
  <si>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</si>
  <si>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</si>
  <si>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</si>
  <si>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</si>
  <si>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</si>
  <si>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</si>
  <si>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</si>
  <si>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</si>
  <si>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</si>
  <si>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</si>
  <si>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</si>
  <si>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</si>
  <si>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</si>
  <si>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</si>
  <si>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</si>
  <si>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</si>
  <si>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</si>
  <si>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</si>
  <si>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</si>
  <si>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</si>
  <si>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</si>
  <si>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</si>
  <si>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</si>
  <si>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</si>
  <si>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</si>
  <si>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</si>
  <si>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</si>
  <si>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</si>
  <si>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</si>
  <si>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</si>
  <si>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</si>
  <si>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</si>
  <si>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</si>
  <si>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</si>
  <si>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</si>
  <si>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</si>
  <si>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</si>
  <si>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</si>
  <si>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</si>
  <si>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</si>
  <si>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</si>
  <si>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</si>
  <si>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</si>
  <si>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</si>
  <si>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</si>
  <si>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</si>
  <si>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</si>
  <si>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</si>
  <si>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</si>
  <si>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</si>
  <si>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</si>
  <si>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</si>
  <si>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</si>
  <si>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</si>
  <si>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</si>
  <si>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</si>
  <si>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</si>
  <si>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</si>
  <si>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</si>
  <si>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</si>
  <si>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</si>
  <si>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</si>
  <si>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</si>
  <si>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</si>
  <si>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</si>
  <si>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</si>
  <si>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</si>
  <si>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</si>
  <si>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</si>
  <si>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</si>
  <si>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</si>
  <si>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</si>
  <si>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</si>
  <si>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</si>
  <si>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</si>
  <si>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</si>
  <si>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</si>
  <si>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</si>
  <si>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</si>
  <si>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</si>
  <si>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</si>
  <si>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</si>
  <si>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</si>
  <si>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</si>
  <si>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</si>
  <si>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</si>
  <si>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</si>
  <si>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</si>
  <si>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</si>
  <si>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</si>
  <si>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</si>
  <si>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</si>
  <si>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</si>
  <si>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</si>
  <si>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</si>
  <si>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</si>
  <si>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</si>
  <si>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</si>
  <si>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</si>
  <si>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</si>
  <si>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</si>
  <si>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</si>
  <si>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</si>
  <si>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</si>
  <si>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</si>
  <si>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</si>
  <si>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</si>
  <si>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</si>
  <si>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</si>
  <si>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</si>
  <si>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</si>
  <si>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</si>
  <si>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</si>
  <si>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</si>
  <si>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</si>
  <si>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</si>
  <si>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</si>
  <si>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</si>
  <si>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</si>
  <si>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</si>
  <si>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</si>
  <si>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</si>
  <si>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</si>
  <si>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</si>
  <si>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</si>
  <si>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</si>
  <si>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</si>
  <si>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</si>
  <si>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</si>
  <si>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</si>
  <si>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</si>
  <si>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</si>
  <si>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</si>
  <si>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</si>
  <si>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</si>
  <si>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</si>
  <si>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</si>
  <si>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</si>
  <si>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</si>
  <si>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</si>
  <si>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</si>
  <si>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</si>
  <si>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</si>
  <si>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</si>
  <si>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</si>
  <si>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</si>
  <si>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</si>
  <si>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</si>
  <si>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</si>
  <si>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</si>
  <si>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</si>
  <si>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</si>
  <si>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</si>
  <si>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</si>
  <si>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</si>
  <si>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</si>
  <si>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</si>
  <si>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</si>
  <si>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</si>
  <si>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</si>
  <si>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</si>
  <si>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</si>
  <si>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</si>
  <si>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</si>
  <si>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</si>
  <si>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</si>
  <si>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</si>
  <si>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</si>
  <si>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</si>
  <si>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</si>
  <si>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</si>
  <si>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</si>
  <si>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</si>
  <si>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</si>
  <si>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</si>
  <si>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</si>
  <si>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</si>
  <si>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</si>
  <si>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</si>
  <si>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</si>
  <si>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</si>
  <si>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</si>
  <si>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</si>
  <si>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</si>
  <si>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</si>
  <si>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</si>
  <si>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</si>
  <si>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</si>
  <si>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</si>
  <si>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</si>
  <si>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</si>
  <si>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</si>
  <si>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</si>
  <si>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</si>
  <si>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</si>
  <si>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</si>
  <si>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</si>
  <si>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</si>
  <si>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</si>
  <si>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</si>
  <si>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</si>
  <si>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</si>
  <si>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</si>
  <si>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</si>
  <si>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</si>
  <si>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</si>
  <si>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</si>
  <si>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</si>
  <si>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</si>
  <si>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</si>
  <si>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</si>
  <si>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</si>
  <si>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</si>
  <si>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</si>
  <si>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</si>
  <si>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</si>
  <si>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</si>
  <si>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</si>
  <si>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</si>
  <si>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</si>
  <si>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</si>
  <si>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</si>
  <si>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</si>
  <si>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</si>
  <si>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</si>
  <si>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</si>
  <si>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</si>
  <si>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</si>
  <si>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</si>
  <si>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</si>
  <si>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</si>
  <si>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</si>
  <si>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</si>
  <si>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</si>
  <si>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</si>
  <si>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</si>
  <si>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</si>
  <si>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</si>
  <si>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</si>
  <si>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</si>
  <si>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</si>
  <si>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</si>
  <si>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</si>
  <si>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</si>
  <si>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</si>
  <si>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</si>
  <si>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</si>
  <si>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</si>
  <si>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</si>
  <si>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</si>
  <si>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</si>
  <si>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</si>
  <si>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</si>
  <si>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</si>
  <si>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</si>
  <si>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</si>
  <si>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</si>
  <si>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</si>
  <si>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</si>
  <si>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</si>
  <si>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</si>
  <si>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</si>
  <si>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</si>
  <si>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</si>
  <si>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</si>
  <si>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</si>
  <si>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</si>
  <si>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</si>
  <si>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</si>
  <si>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</si>
  <si>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</si>
  <si>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</si>
  <si>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</si>
  <si>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</si>
  <si>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</si>
  <si>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</si>
  <si>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</si>
  <si>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</si>
  <si>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</si>
  <si>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</si>
  <si>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</si>
  <si>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</si>
  <si>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</si>
  <si>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</si>
  <si>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</si>
  <si>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</si>
  <si>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</si>
  <si>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</si>
  <si>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</si>
  <si>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</si>
  <si>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</si>
  <si>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</si>
  <si>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</si>
  <si>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</si>
  <si>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</si>
  <si>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</si>
  <si>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</si>
  <si>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</si>
  <si>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</si>
  <si>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</si>
  <si>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</si>
  <si>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</si>
  <si>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</si>
  <si>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</si>
  <si>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</si>
  <si>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</si>
  <si>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</si>
  <si>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</si>
  <si>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</si>
  <si>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</si>
  <si>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</si>
  <si>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</si>
  <si>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</si>
  <si>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</si>
  <si>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</si>
  <si>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</si>
  <si>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</si>
  <si>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</si>
  <si>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</si>
  <si>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</si>
  <si>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</si>
  <si>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</si>
  <si>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</si>
  <si>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</si>
  <si>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</si>
  <si>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</si>
  <si>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</si>
  <si>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</si>
  <si>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</si>
  <si>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</si>
  <si>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</si>
  <si>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</si>
  <si>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</si>
  <si>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</si>
  <si>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</si>
  <si>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</si>
  <si>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</si>
  <si>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</si>
  <si>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</si>
  <si>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</si>
  <si>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</si>
  <si>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</si>
  <si>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</si>
  <si>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</si>
  <si>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</si>
  <si>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</si>
  <si>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</si>
  <si>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</si>
  <si>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</si>
  <si>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</si>
  <si>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</si>
  <si>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</si>
  <si>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</si>
  <si>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</si>
  <si>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</si>
  <si>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</si>
  <si>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</si>
  <si>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</si>
  <si>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</si>
  <si>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</si>
  <si>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</si>
  <si>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</si>
  <si>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</si>
  <si>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</si>
  <si>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</si>
  <si>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</si>
  <si>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</si>
  <si>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</si>
  <si>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</si>
  <si>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</si>
  <si>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</si>
  <si>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</si>
  <si>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</si>
  <si>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</si>
  <si>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</si>
  <si>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</si>
  <si>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</si>
  <si>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</si>
  <si>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</si>
  <si>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</si>
  <si>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</si>
  <si>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</si>
  <si>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</si>
  <si>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</si>
  <si>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</si>
  <si>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</si>
  <si>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</si>
  <si>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</si>
  <si>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</si>
  <si>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</si>
  <si>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</si>
  <si>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</si>
  <si>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</si>
  <si>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</si>
  <si>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</si>
  <si>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</si>
  <si>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</si>
  <si>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</si>
  <si>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</si>
  <si>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</si>
  <si>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</si>
  <si>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</si>
  <si>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</si>
  <si>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</si>
  <si>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</si>
  <si>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</si>
  <si>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</si>
  <si>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</si>
  <si>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</si>
  <si>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</si>
  <si>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</si>
  <si>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</si>
  <si>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</si>
  <si>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</si>
  <si>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</si>
  <si>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</si>
  <si>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</si>
  <si>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</si>
  <si>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</si>
  <si>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</si>
  <si>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</si>
  <si>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</si>
  <si>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</si>
  <si>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</si>
  <si>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</si>
  <si>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</si>
  <si>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</si>
  <si>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</si>
  <si>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</si>
  <si>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</si>
  <si>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</si>
  <si>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</si>
  <si>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</si>
  <si>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</si>
  <si>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</si>
  <si>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</si>
  <si>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</si>
  <si>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</si>
  <si>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</si>
  <si>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</si>
  <si>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</si>
  <si>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</si>
  <si>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</si>
  <si>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</si>
  <si>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</si>
  <si>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</si>
  <si>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</si>
  <si>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</si>
  <si>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</si>
  <si>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</si>
  <si>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</si>
  <si>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</si>
  <si>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</si>
  <si>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</si>
  <si>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</si>
  <si>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</si>
  <si>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</si>
  <si>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</si>
  <si>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</si>
  <si>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</si>
  <si>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</si>
  <si>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</si>
  <si>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</si>
  <si>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</si>
  <si>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</si>
  <si>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</si>
  <si>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</si>
  <si>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</si>
  <si>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</si>
  <si>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</si>
  <si>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</si>
  <si>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</si>
  <si>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</si>
  <si>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</si>
  <si>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</si>
  <si>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</si>
  <si>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</si>
  <si>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</si>
  <si>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</si>
  <si>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</si>
  <si>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</si>
  <si>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</si>
  <si>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</si>
  <si>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</si>
  <si>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</si>
  <si>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</si>
  <si>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</si>
  <si>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</si>
  <si>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</si>
  <si>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</si>
  <si>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</si>
  <si>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</si>
  <si>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</si>
  <si>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</si>
  <si>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</si>
  <si>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</si>
  <si>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</si>
  <si>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</si>
  <si>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</si>
  <si>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</si>
  <si>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</si>
  <si>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</si>
  <si>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</si>
  <si>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</si>
  <si>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</si>
  <si>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</si>
  <si>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</si>
  <si>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</si>
  <si>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</si>
  <si>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</si>
  <si>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</si>
  <si>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</si>
  <si>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</si>
  <si>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</si>
  <si>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</si>
  <si>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</si>
  <si>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</si>
  <si>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</si>
  <si>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</si>
  <si>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</si>
  <si>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</si>
  <si>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</si>
  <si>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</si>
  <si>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</si>
  <si>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</si>
  <si>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</si>
  <si>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</si>
  <si>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</si>
  <si>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</si>
  <si>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</si>
  <si>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</si>
  <si>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</si>
  <si>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</si>
  <si>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</si>
  <si>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</si>
  <si>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</si>
  <si>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</si>
  <si>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</si>
  <si>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</si>
  <si>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</si>
  <si>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</si>
  <si>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</si>
  <si>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</si>
  <si>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</si>
  <si>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</si>
  <si>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</si>
  <si>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</si>
  <si>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</si>
  <si>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</si>
  <si>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</si>
  <si>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</si>
  <si>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</si>
  <si>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</si>
  <si>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</si>
  <si>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</si>
  <si>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</si>
  <si>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</si>
  <si>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</si>
  <si>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</si>
  <si>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</si>
  <si>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</si>
  <si>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</si>
  <si>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</si>
  <si>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</si>
  <si>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</si>
  <si>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</si>
  <si>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</si>
  <si>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</si>
  <si>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</si>
  <si>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</si>
  <si>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</si>
  <si>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</si>
  <si>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</si>
  <si>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</si>
  <si>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</si>
  <si>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</si>
  <si>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</si>
  <si>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</si>
  <si>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</si>
  <si>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</si>
  <si>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</si>
  <si>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</si>
  <si>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</si>
  <si>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</si>
  <si>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</si>
  <si>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</si>
  <si>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</si>
  <si>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</si>
  <si>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</si>
  <si>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</si>
  <si>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</si>
  <si>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</si>
  <si>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</si>
  <si>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</si>
  <si>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</si>
  <si>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</si>
  <si>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</si>
  <si>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</si>
  <si>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</si>
  <si>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</si>
  <si>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</si>
  <si>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</si>
  <si>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</si>
  <si>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</si>
  <si>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</si>
  <si>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</si>
  <si>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</si>
  <si>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</si>
  <si>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</si>
  <si>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</si>
  <si>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</si>
  <si>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</si>
  <si>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</si>
  <si>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</si>
  <si>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</si>
  <si>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</si>
  <si>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</si>
  <si>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</si>
  <si>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</si>
  <si>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</si>
  <si>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</si>
  <si>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</si>
  <si>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</si>
  <si>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</si>
  <si>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</si>
  <si>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</si>
  <si>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</si>
  <si>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</si>
  <si>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</si>
  <si>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</si>
  <si>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</si>
  <si>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</si>
  <si>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</si>
  <si>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</si>
  <si>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</si>
  <si>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</si>
  <si>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</si>
  <si>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</si>
  <si>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</si>
  <si>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</si>
  <si>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</si>
  <si>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</si>
  <si>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</si>
  <si>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</si>
  <si>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</si>
  <si>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</si>
  <si>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</si>
  <si>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</si>
  <si>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</si>
  <si>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</si>
  <si>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</si>
  <si>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</si>
  <si>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</si>
  <si>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</si>
  <si>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</si>
  <si>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</si>
  <si>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</si>
  <si>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</si>
  <si>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</si>
  <si>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</si>
  <si>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</si>
  <si>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</si>
  <si>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</si>
  <si>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</si>
  <si>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</si>
  <si>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</si>
  <si>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</si>
  <si>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</si>
  <si>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</si>
  <si>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</si>
  <si>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</si>
  <si>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</si>
  <si>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</si>
  <si>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</si>
  <si>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</si>
  <si>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</si>
  <si>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</si>
  <si>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</si>
  <si>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</si>
  <si>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</si>
  <si>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</si>
  <si>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</si>
  <si>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</si>
  <si>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</si>
  <si>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</si>
  <si>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</si>
  <si>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</si>
  <si>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</si>
  <si>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</si>
  <si>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</si>
  <si>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</si>
  <si>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</si>
  <si>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</si>
  <si>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</si>
  <si>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</si>
  <si>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</si>
  <si>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</si>
  <si>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</si>
  <si>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</si>
  <si>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</si>
  <si>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</si>
  <si>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</si>
  <si>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</si>
  <si>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</si>
  <si>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</si>
  <si>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</si>
  <si>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</si>
  <si>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</si>
  <si>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</si>
  <si>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</si>
  <si>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</si>
  <si>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</si>
  <si>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</si>
  <si>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</si>
  <si>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</si>
  <si>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</si>
  <si>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</si>
  <si>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</si>
  <si>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</si>
  <si>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</si>
  <si>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</si>
  <si>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</si>
  <si>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</si>
  <si>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</si>
  <si>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</si>
  <si>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</si>
  <si>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</si>
  <si>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</si>
  <si>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</si>
  <si>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</si>
  <si>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</si>
  <si>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</si>
  <si>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</si>
  <si>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</si>
  <si>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</si>
  <si>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</si>
  <si>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</si>
  <si>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</si>
  <si>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</si>
  <si>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</si>
  <si>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</si>
  <si>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</si>
  <si>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</si>
  <si>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</si>
  <si>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</si>
  <si>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</si>
  <si>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</si>
  <si>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</si>
  <si>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</si>
  <si>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</si>
  <si>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</si>
  <si>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</si>
  <si>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</si>
  <si>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</si>
  <si>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</si>
  <si>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</si>
  <si>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</si>
  <si>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</si>
  <si>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</si>
  <si>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</si>
  <si>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</si>
  <si>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</si>
  <si>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</si>
  <si>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</si>
  <si>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</si>
  <si>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</si>
  <si>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</si>
  <si>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</si>
  <si>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</si>
  <si>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</si>
  <si>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</si>
  <si>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</si>
  <si>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</si>
  <si>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</si>
  <si>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</si>
  <si>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</si>
  <si>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</si>
  <si>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</si>
  <si>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</si>
  <si>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</si>
  <si>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</si>
  <si>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</si>
  <si>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</si>
  <si>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</si>
  <si>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</si>
  <si>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</si>
  <si>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</si>
  <si>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</si>
  <si>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</si>
  <si>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</si>
  <si>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</si>
  <si>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</si>
  <si>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</si>
  <si>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</si>
  <si>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</si>
  <si>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</si>
  <si>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</si>
  <si>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</si>
  <si>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</si>
  <si>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</si>
  <si>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</si>
  <si>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</si>
  <si>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</si>
  <si>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</si>
  <si>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</si>
  <si>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</si>
  <si>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</si>
  <si>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</si>
  <si>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</si>
  <si>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</si>
  <si>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</si>
  <si>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</si>
  <si>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</si>
  <si>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</si>
  <si>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</si>
  <si>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</si>
  <si>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</si>
  <si>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</si>
  <si>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</si>
  <si>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</si>
  <si>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</si>
  <si>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</si>
  <si>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</si>
  <si>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</si>
  <si>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</si>
  <si>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</si>
  <si>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</si>
  <si>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</si>
  <si>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</si>
  <si>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</si>
  <si>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</si>
  <si>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</si>
  <si>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</si>
  <si>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</si>
  <si>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</si>
  <si>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</si>
  <si>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</si>
  <si>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</si>
  <si>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</si>
  <si>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</si>
  <si>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</si>
  <si>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</si>
  <si>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</si>
  <si>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</si>
  <si>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</si>
  <si>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</si>
  <si>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</si>
  <si>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</si>
  <si>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</si>
  <si>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</si>
  <si>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</si>
  <si>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</si>
  <si>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</si>
  <si>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</si>
  <si>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</si>
  <si>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</si>
  <si>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</si>
  <si>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</si>
  <si>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</si>
  <si>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</si>
  <si>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</si>
  <si>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</si>
  <si>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</si>
  <si>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</si>
  <si>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</si>
  <si>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</si>
  <si>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</si>
  <si>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</si>
  <si>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</si>
  <si>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</si>
  <si>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</si>
  <si>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</si>
  <si>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</si>
  <si>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</si>
  <si>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</si>
  <si>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</si>
  <si>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</si>
  <si>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</si>
  <si>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</si>
  <si>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</si>
  <si>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</si>
  <si>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</si>
  <si>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</si>
  <si>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</si>
  <si>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</si>
  <si>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</si>
  <si>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</si>
  <si>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</si>
  <si>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</si>
  <si>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</si>
  <si>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</si>
  <si>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</si>
  <si>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</si>
  <si>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</si>
  <si>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</si>
  <si>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</si>
  <si>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</si>
  <si>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</si>
  <si>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</si>
  <si>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</si>
  <si>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</si>
  <si>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</si>
  <si>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</si>
  <si>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</si>
  <si>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</si>
  <si>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</si>
  <si>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</si>
  <si>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</si>
  <si>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</si>
  <si>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</si>
  <si>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</si>
  <si>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</si>
  <si>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</si>
  <si>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</si>
  <si>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</si>
  <si>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</si>
  <si>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</si>
  <si>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</si>
  <si>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</si>
  <si>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</si>
  <si>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</si>
  <si>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</si>
  <si>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</si>
  <si>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</si>
  <si>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</si>
  <si>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</si>
  <si>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</si>
  <si>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</si>
  <si>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</si>
  <si>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</si>
  <si>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</si>
  <si>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</si>
  <si>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</si>
  <si>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</si>
  <si>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</si>
  <si>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</si>
  <si>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</si>
  <si>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</si>
  <si>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</si>
  <si>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</si>
  <si>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</si>
  <si>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</si>
  <si>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</si>
  <si>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</si>
  <si>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</si>
  <si>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</si>
  <si>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</si>
  <si>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</si>
  <si>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</si>
  <si>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</si>
  <si>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</si>
  <si>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</si>
  <si>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</si>
  <si>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</si>
  <si>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</si>
  <si>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</si>
  <si>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</si>
  <si>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</si>
  <si>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</si>
  <si>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</si>
  <si>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</si>
  <si>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</si>
  <si>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</si>
  <si>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</si>
  <si>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</si>
  <si>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</si>
  <si>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</si>
  <si>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</si>
  <si>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</si>
  <si>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</si>
  <si>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</si>
  <si>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</si>
  <si>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</si>
  <si>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</si>
  <si>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</si>
  <si>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</si>
  <si>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</si>
  <si>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</si>
  <si>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</si>
  <si>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</si>
  <si>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</si>
  <si>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</si>
  <si>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</si>
  <si>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</si>
  <si>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</si>
  <si>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</si>
  <si>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</si>
  <si>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</si>
  <si>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</si>
  <si>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</si>
  <si>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</si>
  <si>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</si>
  <si>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</si>
  <si>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</si>
  <si>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</si>
  <si>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</si>
  <si>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</si>
  <si>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</si>
  <si>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</si>
  <si>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</si>
  <si>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</si>
  <si>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</si>
  <si>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</si>
  <si>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</si>
  <si>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</si>
  <si>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</si>
  <si>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</si>
  <si>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</si>
  <si>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</si>
  <si>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</si>
  <si>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</si>
  <si>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</si>
  <si>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</si>
  <si>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</si>
  <si>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</si>
  <si>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</si>
  <si>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</si>
  <si>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</si>
  <si>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</si>
  <si>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</si>
  <si>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</si>
  <si>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</si>
  <si>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</si>
  <si>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</si>
  <si>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</si>
  <si>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</si>
  <si>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</si>
  <si>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</si>
  <si>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</si>
  <si>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</si>
  <si>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</si>
  <si>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</si>
  <si>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</si>
  <si>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</si>
  <si>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</si>
  <si>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</si>
  <si>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</si>
  <si>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</si>
  <si>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</si>
  <si>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</si>
  <si>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</si>
  <si>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</si>
  <si>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</si>
  <si>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</si>
  <si>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</si>
  <si>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</si>
  <si>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</si>
  <si>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</si>
  <si>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</si>
  <si>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</si>
  <si>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</si>
  <si>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</si>
  <si>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</si>
  <si>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</si>
  <si>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</si>
  <si>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</si>
  <si>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</si>
  <si>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</si>
  <si>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</si>
  <si>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</si>
  <si>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</si>
  <si>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</si>
  <si>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</si>
  <si>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</si>
  <si>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</si>
  <si>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</si>
  <si>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</si>
  <si>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</si>
  <si>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</si>
  <si>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</si>
  <si>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</si>
  <si>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</si>
  <si>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</si>
  <si>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</si>
  <si>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</si>
  <si>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</si>
  <si>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</si>
  <si>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</si>
  <si>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</si>
  <si>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</si>
  <si>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</si>
  <si>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</si>
  <si>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</si>
  <si>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</si>
  <si>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</si>
  <si>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</si>
  <si>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</si>
  <si>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</si>
  <si>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</si>
  <si>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</si>
  <si>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</si>
  <si>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</si>
  <si>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</si>
  <si>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</si>
  <si>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</si>
  <si>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</si>
  <si>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</si>
  <si>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</si>
  <si>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</si>
  <si>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</si>
  <si>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</si>
  <si>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</si>
  <si>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</si>
  <si>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</si>
  <si>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</si>
  <si>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</si>
  <si>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</si>
  <si>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</si>
  <si>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</si>
  <si>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</si>
  <si>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</si>
  <si>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</si>
  <si>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</si>
  <si>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</si>
  <si>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</si>
  <si>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</si>
  <si>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</si>
  <si>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</si>
  <si>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</si>
  <si>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</si>
  <si>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</si>
  <si>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</si>
  <si>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</si>
  <si>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</si>
  <si>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</si>
  <si>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</si>
  <si>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</si>
  <si>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</si>
  <si>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</si>
  <si>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</si>
  <si>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</si>
  <si>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</si>
  <si>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</si>
  <si>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</si>
  <si>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</si>
  <si>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</si>
  <si>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</si>
  <si>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</si>
  <si>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</si>
  <si>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</si>
  <si>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</si>
  <si>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</si>
  <si>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</si>
  <si>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</si>
  <si>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</si>
  <si>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</si>
  <si>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</si>
  <si>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</si>
  <si>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</si>
  <si>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</si>
  <si>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</si>
  <si>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</si>
  <si>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</si>
  <si>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</si>
  <si>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</si>
  <si>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</si>
  <si>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</si>
  <si>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</si>
  <si>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</si>
  <si>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</si>
  <si>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</si>
  <si>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</si>
  <si>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</si>
  <si>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</si>
  <si>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</si>
  <si>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</si>
  <si>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</si>
  <si>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</si>
  <si>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</si>
  <si>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</si>
  <si>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</si>
  <si>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</si>
  <si>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</si>
  <si>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</si>
  <si>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</si>
  <si>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</si>
  <si>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</si>
  <si>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</si>
  <si>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</si>
  <si>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</si>
  <si>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</si>
  <si>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</si>
  <si>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</si>
  <si>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</si>
  <si>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</si>
  <si>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</si>
  <si>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</si>
  <si>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</si>
  <si>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</si>
  <si>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</si>
  <si>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</si>
  <si>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</si>
  <si>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</si>
  <si>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</si>
  <si>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</si>
  <si>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</si>
  <si>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</si>
  <si>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</si>
  <si>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</si>
  <si>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</si>
  <si>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</si>
  <si>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</si>
  <si>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</si>
  <si>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</si>
  <si>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</si>
  <si>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</si>
  <si>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</si>
  <si>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</si>
  <si>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</si>
  <si>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</si>
  <si>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</si>
  <si>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</si>
  <si>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</si>
  <si>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</si>
  <si>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</si>
  <si>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</si>
  <si>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</si>
  <si>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</si>
  <si>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</si>
  <si>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</si>
  <si>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</si>
  <si>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</si>
  <si>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</si>
  <si>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</si>
  <si>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</si>
  <si>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</si>
  <si>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</si>
  <si>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</si>
  <si>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</si>
  <si>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</si>
  <si>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</si>
  <si>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</si>
  <si>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</si>
  <si>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</si>
  <si>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</si>
  <si>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</si>
  <si>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</si>
  <si>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</si>
  <si>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</si>
  <si>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</si>
  <si>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</si>
  <si>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</si>
  <si>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</si>
  <si>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</si>
  <si>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</si>
  <si>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</si>
  <si>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</si>
  <si>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</si>
  <si>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</si>
  <si>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</si>
  <si>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</si>
  <si>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</si>
  <si>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</si>
  <si>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</si>
  <si>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</si>
  <si>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</si>
  <si>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</si>
  <si>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</si>
  <si>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</si>
  <si>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</si>
  <si>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</si>
  <si>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</si>
  <si>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</si>
  <si>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</si>
  <si>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</si>
  <si>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</si>
  <si>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</si>
  <si>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</si>
  <si>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</si>
  <si>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</si>
  <si>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</si>
  <si>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</si>
  <si>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</si>
  <si>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</si>
  <si>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</si>
  <si>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</si>
  <si>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</si>
  <si>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</si>
  <si>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</si>
  <si>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</si>
  <si>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</si>
  <si>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</si>
  <si>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</si>
  <si>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</si>
  <si>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</si>
  <si>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</si>
  <si>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</si>
  <si>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</si>
  <si>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</si>
  <si>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</si>
  <si>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</si>
  <si>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</si>
  <si>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</si>
  <si>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</si>
  <si>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</si>
  <si>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</si>
  <si>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</si>
  <si>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</si>
  <si>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</si>
  <si>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</si>
  <si>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</si>
  <si>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</si>
  <si>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</si>
  <si>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</si>
  <si>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</si>
  <si>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</si>
  <si>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</si>
  <si>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</si>
  <si>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</si>
  <si>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</si>
  <si>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</si>
  <si>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</si>
  <si>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</si>
  <si>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</si>
  <si>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</si>
  <si>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</si>
  <si>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</si>
  <si>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</si>
  <si>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</si>
  <si>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</si>
  <si>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</si>
  <si>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</si>
  <si>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</si>
  <si>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</si>
  <si>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</si>
  <si>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</si>
  <si>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</si>
  <si>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</si>
  <si>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</si>
  <si>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</si>
  <si>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</si>
  <si>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</si>
  <si>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</si>
  <si>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</si>
  <si>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</si>
  <si>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</si>
  <si>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</si>
  <si>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</si>
  <si>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</si>
  <si>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</si>
  <si>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</si>
  <si>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</si>
  <si>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</si>
  <si>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</si>
  <si>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</si>
  <si>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</si>
  <si>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</si>
  <si>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</si>
  <si>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</si>
  <si>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</si>
  <si>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</si>
  <si>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</si>
  <si>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</si>
  <si>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</si>
  <si>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</si>
  <si>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</si>
  <si>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</si>
  <si>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</si>
  <si>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</si>
  <si>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</si>
  <si>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</si>
  <si>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</si>
  <si>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</si>
  <si>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</si>
  <si>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</si>
  <si>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</si>
  <si>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</si>
  <si>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</si>
  <si>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</si>
  <si>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</si>
  <si>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</si>
  <si>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</si>
  <si>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</si>
  <si>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</si>
  <si>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</si>
  <si>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</si>
  <si>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</si>
  <si>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</si>
  <si>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</si>
  <si>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</si>
  <si>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</si>
  <si>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</si>
  <si>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</si>
  <si>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</si>
  <si>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</si>
  <si>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</si>
  <si>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</si>
  <si>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</si>
  <si>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</si>
  <si>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</si>
  <si>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</si>
  <si>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</si>
  <si>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</si>
  <si>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</si>
  <si>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</si>
  <si>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</si>
  <si>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</si>
  <si>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</si>
  <si>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</si>
  <si>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</si>
  <si>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</si>
  <si>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</si>
  <si>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</si>
  <si>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</si>
  <si>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</si>
  <si>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</si>
  <si>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</si>
  <si>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</si>
  <si>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</si>
  <si>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</si>
  <si>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</si>
  <si>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</si>
  <si>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</si>
  <si>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</si>
  <si>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</si>
  <si>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</si>
  <si>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</si>
  <si>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</si>
  <si>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</si>
  <si>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</si>
  <si>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</si>
  <si>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</si>
  <si>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</si>
  <si>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</si>
  <si>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</si>
  <si>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</si>
  <si>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</si>
  <si>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</si>
  <si>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</si>
  <si>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</si>
  <si>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</si>
  <si>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</si>
  <si>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</si>
  <si>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</si>
  <si>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</si>
  <si>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</si>
  <si>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</si>
  <si>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</si>
  <si>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</si>
  <si>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</si>
  <si>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</si>
  <si>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</si>
  <si>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</si>
  <si>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</si>
  <si>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</si>
  <si>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</si>
  <si>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</si>
  <si>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</si>
  <si>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</si>
  <si>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</si>
  <si>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</si>
  <si>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</si>
  <si>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</si>
  <si>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</si>
  <si>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</si>
  <si>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</si>
  <si>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</si>
  <si>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</si>
  <si>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</si>
  <si>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</si>
  <si>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</si>
  <si>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</si>
  <si>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</si>
  <si>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</si>
  <si>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</si>
  <si>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</si>
  <si>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</si>
  <si>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</si>
  <si>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</si>
  <si>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</si>
  <si>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</si>
  <si>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</si>
  <si>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</si>
  <si>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</si>
  <si>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</si>
  <si>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</si>
  <si>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</si>
  <si>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</si>
  <si>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</si>
  <si>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</si>
  <si>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</si>
  <si>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</si>
  <si>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</si>
  <si>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</si>
  <si>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</si>
  <si>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</si>
  <si>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</si>
  <si>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</si>
  <si>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</si>
  <si>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</si>
  <si>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</si>
  <si>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</si>
  <si>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</si>
  <si>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</si>
  <si>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</si>
  <si>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</si>
  <si>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</si>
  <si>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</si>
  <si>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</si>
  <si>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</si>
  <si>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</si>
  <si>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</si>
  <si>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</si>
  <si>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</si>
  <si>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</si>
  <si>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</si>
  <si>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</si>
  <si>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</si>
  <si>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</si>
  <si>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</si>
  <si>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</si>
  <si>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</si>
  <si>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</si>
  <si>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</si>
  <si>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</si>
  <si>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</si>
  <si>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</si>
  <si>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</si>
  <si>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</si>
  <si>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</si>
  <si>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</si>
  <si>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</si>
  <si>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</si>
  <si>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</si>
  <si>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</si>
  <si>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</si>
  <si>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</si>
  <si>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</si>
  <si>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</si>
  <si>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</si>
  <si>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</si>
  <si>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</si>
  <si>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</si>
  <si>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</si>
  <si>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</si>
  <si>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</si>
  <si>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</si>
  <si>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</si>
  <si>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</si>
  <si>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</si>
  <si>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</si>
  <si>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</si>
  <si>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</si>
  <si>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</si>
  <si>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</si>
  <si>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</si>
  <si>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</si>
  <si>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</si>
  <si>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</si>
  <si>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</si>
  <si>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</si>
  <si>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</si>
  <si>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</si>
  <si>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</si>
  <si>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</si>
  <si>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</si>
  <si>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</si>
  <si>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</si>
  <si>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</si>
  <si>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</si>
  <si>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</si>
  <si>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</si>
  <si>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</si>
  <si>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</si>
  <si>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</si>
  <si>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</si>
  <si>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</si>
  <si>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</si>
  <si>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</si>
  <si>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</si>
  <si>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</si>
  <si>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</si>
  <si>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</si>
  <si>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</si>
  <si>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</si>
  <si>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</si>
  <si>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</si>
  <si>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</si>
  <si>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</si>
  <si>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</si>
  <si>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</si>
  <si>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</si>
  <si>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</si>
  <si>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</si>
  <si>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</si>
  <si>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</si>
  <si>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</si>
  <si>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</si>
  <si>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</si>
  <si>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</si>
  <si>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</si>
  <si>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</si>
  <si>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</si>
  <si>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</si>
  <si>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</si>
  <si>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</si>
  <si>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</si>
  <si>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</si>
  <si>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</si>
  <si>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</si>
  <si>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</si>
  <si>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</si>
  <si>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</si>
  <si>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</si>
  <si>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</si>
  <si>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</si>
  <si>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</si>
  <si>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</si>
  <si>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</si>
  <si>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</si>
  <si>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</si>
  <si>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</si>
  <si>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</si>
  <si>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</si>
  <si>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</si>
  <si>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</si>
  <si>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</si>
  <si>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</si>
  <si>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</si>
  <si>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</si>
  <si>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</si>
  <si>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</si>
  <si>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</si>
  <si>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</si>
  <si>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</si>
  <si>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</si>
  <si>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</si>
  <si>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</si>
  <si>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</si>
  <si>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</si>
  <si>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</si>
  <si>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</si>
  <si>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</si>
  <si>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</si>
  <si>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</si>
  <si>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</si>
  <si>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</si>
  <si>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</si>
  <si>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</si>
  <si>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</si>
  <si>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</si>
  <si>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</si>
  <si>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</si>
  <si>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</si>
  <si>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</si>
  <si>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</si>
  <si>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</si>
  <si>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</si>
  <si>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</si>
  <si>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</si>
  <si>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</si>
  <si>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</si>
  <si>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</si>
  <si>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</si>
  <si>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</si>
  <si>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</si>
  <si>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</si>
  <si>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</si>
  <si>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</si>
  <si>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</si>
  <si>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</si>
  <si>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</si>
  <si>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</si>
  <si>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</si>
  <si>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</si>
  <si>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</si>
  <si>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</si>
  <si>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</si>
  <si>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</si>
  <si>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</si>
  <si>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</si>
  <si>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</si>
  <si>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</si>
  <si>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</si>
  <si>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</si>
  <si>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</si>
  <si>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</si>
  <si>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</si>
  <si>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</si>
  <si>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</si>
  <si>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</si>
  <si>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</si>
  <si>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</si>
  <si>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</si>
  <si>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</si>
  <si>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</si>
  <si>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</si>
  <si>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</si>
  <si>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</si>
  <si>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</si>
  <si>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</si>
  <si>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</si>
  <si>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</si>
  <si>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</si>
  <si>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</si>
  <si>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</si>
  <si>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</si>
  <si>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</si>
  <si>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</si>
  <si>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</si>
  <si>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</si>
  <si>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</si>
  <si>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</si>
  <si>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</si>
  <si>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</si>
  <si>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</si>
  <si>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</si>
  <si>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</si>
  <si>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</si>
  <si>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</si>
  <si>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</si>
  <si>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</si>
  <si>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</si>
  <si>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</si>
  <si>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</si>
  <si>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</si>
  <si>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</si>
  <si>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</si>
  <si>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</si>
  <si>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</si>
  <si>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</si>
  <si>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</si>
  <si>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</si>
  <si>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</si>
  <si>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</si>
  <si>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</si>
  <si>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</si>
  <si>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</si>
  <si>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</si>
  <si>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</si>
  <si>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</si>
  <si>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</si>
  <si>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</si>
  <si>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</si>
  <si>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</si>
  <si>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</si>
  <si>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</si>
  <si>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</si>
  <si>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</si>
  <si>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</si>
  <si>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</si>
  <si>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</si>
  <si>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</si>
  <si>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</si>
  <si>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</si>
  <si>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</si>
  <si>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</si>
  <si>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</si>
  <si>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</si>
  <si>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</si>
  <si>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</si>
  <si>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</si>
  <si>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</si>
  <si>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</si>
  <si>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</si>
  <si>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</si>
  <si>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</si>
  <si>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</si>
  <si>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</si>
  <si>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</si>
  <si>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</si>
  <si>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</si>
  <si>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</si>
  <si>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</si>
  <si>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</si>
  <si>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</si>
  <si>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</si>
  <si>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</si>
  <si>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</si>
  <si>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</si>
  <si>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</si>
  <si>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</si>
  <si>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</si>
  <si>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</si>
  <si>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</si>
  <si>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</si>
  <si>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</si>
  <si>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</si>
  <si>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</si>
  <si>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</si>
  <si>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</si>
  <si>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</si>
  <si>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</si>
  <si>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</si>
  <si>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</si>
  <si>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</si>
  <si>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</si>
  <si>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</si>
  <si>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</si>
  <si>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</si>
  <si>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</si>
  <si>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</si>
  <si>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</si>
  <si>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</si>
  <si>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</si>
  <si>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</si>
  <si>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</si>
  <si>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</si>
  <si>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</si>
  <si>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</si>
  <si>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</si>
  <si>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</si>
  <si>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</si>
  <si>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</si>
  <si>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</si>
  <si>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</si>
  <si>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</si>
  <si>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</si>
  <si>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</si>
  <si>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</si>
  <si>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</si>
  <si>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</si>
  <si>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</si>
  <si>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</si>
  <si>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</si>
  <si>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</si>
  <si>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</si>
  <si>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</si>
  <si>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</si>
  <si>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</si>
  <si>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</si>
  <si>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</si>
  <si>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</si>
  <si>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</si>
  <si>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</si>
  <si>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</si>
  <si>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</si>
  <si>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</si>
  <si>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</si>
  <si>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</si>
  <si>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</si>
  <si>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</si>
  <si>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</si>
  <si>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</si>
  <si>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</si>
  <si>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</si>
  <si>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</si>
  <si>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</si>
  <si>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</si>
  <si>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</si>
  <si>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</si>
  <si>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</si>
  <si>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</si>
  <si>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</si>
  <si>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</si>
  <si>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</si>
  <si>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</si>
  <si>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</si>
  <si>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</si>
  <si>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</si>
  <si>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</si>
  <si>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</si>
  <si>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</si>
  <si>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</si>
  <si>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</si>
  <si>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</si>
  <si>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</si>
  <si>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</si>
  <si>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</si>
  <si>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</si>
  <si>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</si>
  <si>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</si>
  <si>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</si>
  <si>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</si>
  <si>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</si>
  <si>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</si>
  <si>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</si>
  <si>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</si>
  <si>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</si>
  <si>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</si>
  <si>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</si>
  <si>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</si>
  <si>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</si>
  <si>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</si>
  <si>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</si>
  <si>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</si>
  <si>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</si>
  <si>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</si>
  <si>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</si>
  <si>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</si>
  <si>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</si>
  <si>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</si>
  <si>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</si>
  <si>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</si>
  <si>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</si>
  <si>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</si>
  <si>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</si>
  <si>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</si>
  <si>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</si>
  <si>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</si>
  <si>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</si>
  <si>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</si>
  <si>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</si>
  <si>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</si>
  <si>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</si>
  <si>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</si>
  <si>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</si>
  <si>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</si>
  <si>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</si>
  <si>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</si>
  <si>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</si>
  <si>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</si>
  <si>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</si>
  <si>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</si>
  <si>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</si>
  <si>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</si>
  <si>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</si>
  <si>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</si>
  <si>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</si>
  <si>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</si>
  <si>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</si>
  <si>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</si>
  <si>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</si>
  <si>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</si>
  <si>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</si>
  <si>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</si>
  <si>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</si>
  <si>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</si>
  <si>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</si>
  <si>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</si>
  <si>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</si>
  <si>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</si>
  <si>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</si>
  <si>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</si>
  <si>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</si>
  <si>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</si>
  <si>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</si>
  <si>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</si>
  <si>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</si>
  <si>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</si>
  <si>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</si>
  <si>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</si>
  <si>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</si>
  <si>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</si>
  <si>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</si>
  <si>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</si>
  <si>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</si>
  <si>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</si>
  <si>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</si>
  <si>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</si>
  <si>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</si>
  <si>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</si>
  <si>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</si>
  <si>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</si>
  <si>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</si>
  <si>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</si>
  <si>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</si>
  <si>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</si>
  <si>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</si>
  <si>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</si>
  <si>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</si>
  <si>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</si>
  <si>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</si>
  <si>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</si>
  <si>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</si>
  <si>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</si>
  <si>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</si>
  <si>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</si>
  <si>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</si>
  <si>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</si>
  <si>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</si>
  <si>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</si>
  <si>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</si>
  <si>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</si>
  <si>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</si>
  <si>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</si>
  <si>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</si>
  <si>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</si>
  <si>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</si>
  <si>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</si>
  <si>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</si>
  <si>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</si>
  <si>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</si>
  <si>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</si>
  <si>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</si>
  <si>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</si>
  <si>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</si>
  <si>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</si>
  <si>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</si>
  <si>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</si>
  <si>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</si>
  <si>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</si>
  <si>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</si>
  <si>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</si>
  <si>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</si>
  <si>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</si>
  <si>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</si>
  <si>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</si>
  <si>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</si>
  <si>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</si>
  <si>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</si>
  <si>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</si>
  <si>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</si>
  <si>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</si>
  <si>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</si>
  <si>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</si>
  <si>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</si>
  <si>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</si>
  <si>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</si>
  <si>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</si>
  <si>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</si>
  <si>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</si>
  <si>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</si>
  <si>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</si>
  <si>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</si>
  <si>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</si>
  <si>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</si>
  <si>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</si>
  <si>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</si>
  <si>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</si>
  <si>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</si>
  <si>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</si>
  <si>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</si>
  <si>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</si>
  <si>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</si>
  <si>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</si>
  <si>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</si>
  <si>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</si>
  <si>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</si>
  <si>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</si>
  <si>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</si>
  <si>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</si>
  <si>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</si>
  <si>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</si>
  <si>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</si>
  <si>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</si>
  <si>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</si>
  <si>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</si>
  <si>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</si>
  <si>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</si>
  <si>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</si>
  <si>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</si>
  <si>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</si>
  <si>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</si>
  <si>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</si>
  <si>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</si>
  <si>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</si>
  <si>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</si>
  <si>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</si>
  <si>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</si>
  <si>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</si>
  <si>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</si>
  <si>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</si>
  <si>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</si>
  <si>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</si>
  <si>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</si>
  <si>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</si>
  <si>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</si>
  <si>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</si>
  <si>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</si>
  <si>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</si>
  <si>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</si>
  <si>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</si>
  <si>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</si>
  <si>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</si>
  <si>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</si>
  <si>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</si>
  <si>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</si>
  <si>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</si>
  <si>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</si>
  <si>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</si>
  <si>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</si>
  <si>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</si>
  <si>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</si>
  <si>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</si>
  <si>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</si>
  <si>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</si>
  <si>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</si>
  <si>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</si>
  <si>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</si>
  <si>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</si>
  <si>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</si>
  <si>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</si>
  <si>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</si>
  <si>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</si>
  <si>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</si>
  <si>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</si>
  <si>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</si>
  <si>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</si>
  <si>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</si>
  <si>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</si>
  <si>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</si>
  <si>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</si>
  <si>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</si>
  <si>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</si>
  <si>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</si>
  <si>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</si>
  <si>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</si>
  <si>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</si>
  <si>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</si>
  <si>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</si>
  <si>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</si>
  <si>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</si>
  <si>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</si>
  <si>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</si>
  <si>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</si>
  <si>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</si>
  <si>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</si>
  <si>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</si>
  <si>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</si>
  <si>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</si>
  <si>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</si>
  <si>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</si>
  <si>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</si>
  <si>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</si>
  <si>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</si>
  <si>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</si>
  <si>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</si>
  <si>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</si>
  <si>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</si>
  <si>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</si>
  <si>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</si>
  <si>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</si>
  <si>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</si>
  <si>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</si>
  <si>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</si>
  <si>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</si>
  <si>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</si>
  <si>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</si>
  <si>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</si>
  <si>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</si>
  <si>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</si>
  <si>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</si>
  <si>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</si>
  <si>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</si>
  <si>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</si>
  <si>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</si>
  <si>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</si>
  <si>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</si>
  <si>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</si>
  <si>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</si>
  <si>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</si>
  <si>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</si>
  <si>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</si>
  <si>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</si>
  <si>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</si>
  <si>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</si>
  <si>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</si>
  <si>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</si>
  <si>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</si>
  <si>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</si>
  <si>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</si>
  <si>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</si>
  <si>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</si>
  <si>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</si>
  <si>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</si>
  <si>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</si>
  <si>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</si>
  <si>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</si>
  <si>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</si>
  <si>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</si>
  <si>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</si>
  <si>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</si>
  <si>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</si>
  <si>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</si>
  <si>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</si>
  <si>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</si>
  <si>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</si>
  <si>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</si>
  <si>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</si>
  <si>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</si>
  <si>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</si>
  <si>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</si>
  <si>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</si>
  <si>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</si>
  <si>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</si>
  <si>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</si>
  <si>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</si>
  <si>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</si>
  <si>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</si>
  <si>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</si>
  <si>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</si>
  <si>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</si>
  <si>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</si>
  <si>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</si>
  <si>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</si>
  <si>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</si>
  <si>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</si>
  <si>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</si>
  <si>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</si>
  <si>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</si>
  <si>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</si>
  <si>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</si>
  <si>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</si>
  <si>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</si>
  <si>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</si>
  <si>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</si>
  <si>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</si>
  <si>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</si>
  <si>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</si>
  <si>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</si>
  <si>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</si>
  <si>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</si>
  <si>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</si>
  <si>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</si>
  <si>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</si>
  <si>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</si>
  <si>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</si>
  <si>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</si>
  <si>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</si>
  <si>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</si>
  <si>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</si>
  <si>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</si>
  <si>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</si>
  <si>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</si>
  <si>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</si>
  <si>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</si>
  <si>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</si>
  <si>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</si>
  <si>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</si>
  <si>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</si>
  <si>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</si>
  <si>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</si>
  <si>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</si>
  <si>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</si>
  <si>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</si>
  <si>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</si>
  <si>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</si>
  <si>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</si>
  <si>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</si>
  <si>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</si>
  <si>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</si>
  <si>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</si>
  <si>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</si>
  <si>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</si>
  <si>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</si>
  <si>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</si>
  <si>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</si>
  <si>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</si>
  <si>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</si>
  <si>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</si>
  <si>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</si>
  <si>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</si>
  <si>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</si>
  <si>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</si>
  <si>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</si>
  <si>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</si>
  <si>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</si>
  <si>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</si>
  <si>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</si>
  <si>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</si>
  <si>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</si>
  <si>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</si>
  <si>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</si>
  <si>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</si>
  <si>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</si>
  <si>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</si>
  <si>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</si>
  <si>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</si>
  <si>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</si>
  <si>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</si>
  <si>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</si>
  <si>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</si>
  <si>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</si>
  <si>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</si>
  <si>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</si>
  <si>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</si>
  <si>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</si>
  <si>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</si>
  <si>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</si>
  <si>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</si>
  <si>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</si>
  <si>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</si>
  <si>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</si>
  <si>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</si>
  <si>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</si>
  <si>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</si>
  <si>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</si>
  <si>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</si>
  <si>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</si>
  <si>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</si>
  <si>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</si>
  <si>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</si>
  <si>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</si>
  <si>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</si>
  <si>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</si>
  <si>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</si>
  <si>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</si>
  <si>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</si>
  <si>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</si>
  <si>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</si>
  <si>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</si>
  <si>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</si>
  <si>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</si>
  <si>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</si>
  <si>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</si>
  <si>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</si>
  <si>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</si>
  <si>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</si>
  <si>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</si>
  <si>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</si>
  <si>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</si>
  <si>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</si>
  <si>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</si>
  <si>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</si>
  <si>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</si>
  <si>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</si>
  <si>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</si>
  <si>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</si>
  <si>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</si>
  <si>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</si>
  <si>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</si>
  <si>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</si>
  <si>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</si>
  <si>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</si>
  <si>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</si>
  <si>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</si>
  <si>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</si>
  <si>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</si>
  <si>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</si>
  <si>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</si>
  <si>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</si>
  <si>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</si>
  <si>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</si>
  <si>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</si>
  <si>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</si>
  <si>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</si>
  <si>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</si>
  <si>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</si>
  <si>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</si>
  <si>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</si>
  <si>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</si>
  <si>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</si>
  <si>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</si>
  <si>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</si>
  <si>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</si>
  <si>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</si>
  <si>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</si>
  <si>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</si>
  <si>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</si>
  <si>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</si>
  <si>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</si>
  <si>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</si>
  <si>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</si>
  <si>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</si>
  <si>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</si>
  <si>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</si>
  <si>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</si>
  <si>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</si>
  <si>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</si>
  <si>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</si>
  <si>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</si>
  <si>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</si>
  <si>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</si>
  <si>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</si>
  <si>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</si>
  <si>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</si>
  <si>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</si>
  <si>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</si>
  <si>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</si>
  <si>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</si>
  <si>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</si>
  <si>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</si>
  <si>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</si>
  <si>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</si>
  <si>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</si>
  <si>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</si>
  <si>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</si>
  <si>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</si>
  <si>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</si>
  <si>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</si>
  <si>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</si>
  <si>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</si>
  <si>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</si>
  <si>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</si>
  <si>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</si>
  <si>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</si>
  <si>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</si>
  <si>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</si>
  <si>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</si>
  <si>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</si>
  <si>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</si>
  <si>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</si>
  <si>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</si>
  <si>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</si>
  <si>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</si>
  <si>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</si>
  <si>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</si>
  <si>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</si>
  <si>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</si>
  <si>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</si>
  <si>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</si>
  <si>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</si>
  <si>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</si>
  <si>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</si>
  <si>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</si>
  <si>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</si>
  <si>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</si>
  <si>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</si>
  <si>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</si>
  <si>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</si>
  <si>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</si>
  <si>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</si>
  <si>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</si>
  <si>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</si>
  <si>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</si>
  <si>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</si>
  <si>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</si>
  <si>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</si>
  <si>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</si>
  <si>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</si>
  <si>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</si>
  <si>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</si>
  <si>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</si>
  <si>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</si>
  <si>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</si>
  <si>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</si>
  <si>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</si>
  <si>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</si>
  <si>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</si>
  <si>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</si>
  <si>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</si>
  <si>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</si>
  <si>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</si>
  <si>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</si>
  <si>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</si>
  <si>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</si>
  <si>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</si>
  <si>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</si>
  <si>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</si>
  <si>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</si>
  <si>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</si>
  <si>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</si>
  <si>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</si>
  <si>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</si>
  <si>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</si>
  <si>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</si>
  <si>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</si>
  <si>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</si>
  <si>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</si>
  <si>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</si>
  <si>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</si>
  <si>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</si>
  <si>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</si>
  <si>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</si>
  <si>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</si>
  <si>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</si>
  <si>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</si>
  <si>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</si>
  <si>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</si>
  <si>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</si>
  <si>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</si>
  <si>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</si>
  <si>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</si>
  <si>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</si>
  <si>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</si>
  <si>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</si>
  <si>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</si>
  <si>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</si>
  <si>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</si>
  <si>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</si>
  <si>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</si>
  <si>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</si>
  <si>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</si>
  <si>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</si>
  <si>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</si>
  <si>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</si>
  <si>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</si>
  <si>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</si>
  <si>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</si>
  <si>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</si>
  <si>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</si>
  <si>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</si>
  <si>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</si>
  <si>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</si>
  <si>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</si>
  <si>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</si>
  <si>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</si>
  <si>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</si>
  <si>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</si>
  <si>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</si>
  <si>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</si>
  <si>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</si>
  <si>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</si>
  <si>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</si>
  <si>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</si>
  <si>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</si>
  <si>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</si>
  <si>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</si>
  <si>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</si>
  <si>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</si>
  <si>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</si>
  <si>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</si>
  <si>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</si>
  <si>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</si>
  <si>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</si>
  <si>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</si>
  <si>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</si>
  <si>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</si>
  <si>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</si>
  <si>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</si>
  <si>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</si>
  <si>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</si>
  <si>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</si>
  <si>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</si>
  <si>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</si>
  <si>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</si>
  <si>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</si>
  <si>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</si>
  <si>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</si>
  <si>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</si>
  <si>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</si>
  <si>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</si>
  <si>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</si>
  <si>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</si>
  <si>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</si>
  <si>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</si>
  <si>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</si>
  <si>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</si>
  <si>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</si>
  <si>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</si>
  <si>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</si>
  <si>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</si>
  <si>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</si>
  <si>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</si>
  <si>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</si>
  <si>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</si>
  <si>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</si>
  <si>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</si>
  <si>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</si>
  <si>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</si>
  <si>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</si>
  <si>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</si>
  <si>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</si>
  <si>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</si>
  <si>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</si>
  <si>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</si>
  <si>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</si>
  <si>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</si>
  <si>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</si>
  <si>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</si>
  <si>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</si>
  <si>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</si>
  <si>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</si>
  <si>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</si>
  <si>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</si>
  <si>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</si>
  <si>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</si>
  <si>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</si>
  <si>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</si>
  <si>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</si>
  <si>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</si>
  <si>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</si>
  <si>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</si>
  <si>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</si>
  <si>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</si>
  <si>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</si>
  <si>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</si>
  <si>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</si>
  <si>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</si>
  <si>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</si>
  <si>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</si>
  <si>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</si>
  <si>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</si>
  <si>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</si>
  <si>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</si>
  <si>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</si>
  <si>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</si>
  <si>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</si>
  <si>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</si>
  <si>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</si>
  <si>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</si>
  <si>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</si>
  <si>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</si>
  <si>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</si>
  <si>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</si>
  <si>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</si>
  <si>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</si>
  <si>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</si>
  <si>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</si>
  <si>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</si>
  <si>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</si>
  <si>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</si>
  <si>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</si>
  <si>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</si>
  <si>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</si>
  <si>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</si>
  <si>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</si>
  <si>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</si>
  <si>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</si>
  <si>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</si>
  <si>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</si>
  <si>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</si>
  <si>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</si>
  <si>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</si>
  <si>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</si>
  <si>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</si>
  <si>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</si>
  <si>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</si>
  <si>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</si>
  <si>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</si>
  <si>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</si>
  <si>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</si>
  <si>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</si>
  <si>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</si>
  <si>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</si>
  <si>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</si>
  <si>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</si>
  <si>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</si>
  <si>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</si>
  <si>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</si>
  <si>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</si>
  <si>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</si>
  <si>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</si>
  <si>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</si>
  <si>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</si>
  <si>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</si>
  <si>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</si>
  <si>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</si>
  <si>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</si>
  <si>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</si>
  <si>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</si>
  <si>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</si>
  <si>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</si>
  <si>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</si>
  <si>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</si>
  <si>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</si>
  <si>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</si>
  <si>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</si>
  <si>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</si>
  <si>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</si>
  <si>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</si>
  <si>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</si>
  <si>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</si>
  <si>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</si>
  <si>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</si>
  <si>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</si>
  <si>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</si>
  <si>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</si>
  <si>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</si>
  <si>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</si>
  <si>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</si>
  <si>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</si>
  <si>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</si>
  <si>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</si>
  <si>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</si>
  <si>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</si>
  <si>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</si>
  <si>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</si>
  <si>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</si>
  <si>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</si>
  <si>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</si>
  <si>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</si>
  <si>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</si>
  <si>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</si>
  <si>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</si>
  <si>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</si>
  <si>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</si>
  <si>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</si>
  <si>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</si>
  <si>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</si>
  <si>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</si>
  <si>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</si>
  <si>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</si>
  <si>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</si>
  <si>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</si>
  <si>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</si>
  <si>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</si>
  <si>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</si>
  <si>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</si>
  <si>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</si>
  <si>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</si>
  <si>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</si>
  <si>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</si>
  <si>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</si>
  <si>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</si>
  <si>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</si>
  <si>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</si>
  <si>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</si>
  <si>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</si>
  <si>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</si>
  <si>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</si>
  <si>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</si>
  <si>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</si>
  <si>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</si>
  <si>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</si>
  <si>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</si>
  <si>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</si>
  <si>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</si>
  <si>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</si>
  <si>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</si>
  <si>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</si>
  <si>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</si>
  <si>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</si>
  <si>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</si>
  <si>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</si>
  <si>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</si>
  <si>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</si>
  <si>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</si>
  <si>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</si>
  <si>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</si>
  <si>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</si>
  <si>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</si>
  <si>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</si>
  <si>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</si>
  <si>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</si>
  <si>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</si>
  <si>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</si>
  <si>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</si>
  <si>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</si>
  <si>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</si>
  <si>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</si>
  <si>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</si>
  <si>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</si>
  <si>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</si>
  <si>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</si>
  <si>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</si>
  <si>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</si>
  <si>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</si>
  <si>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</si>
  <si>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</si>
  <si>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</si>
  <si>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</si>
  <si>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</si>
  <si>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</si>
  <si>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</si>
  <si>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</si>
  <si>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</si>
  <si>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</si>
  <si>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</si>
  <si>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</si>
  <si>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</si>
  <si>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</si>
  <si>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</si>
  <si>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</si>
  <si>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</si>
  <si>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</si>
  <si>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</si>
  <si>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</si>
  <si>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</si>
  <si>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</si>
  <si>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</si>
  <si>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</si>
  <si>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</si>
  <si>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</si>
  <si>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</si>
  <si>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</si>
  <si>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</si>
  <si>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</si>
  <si>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</si>
  <si>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</si>
  <si>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</si>
  <si>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</si>
  <si>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</si>
  <si>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</si>
  <si>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</si>
  <si>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</si>
  <si>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</si>
  <si>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</si>
  <si>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</si>
  <si>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</si>
  <si>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</si>
  <si>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</si>
  <si>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</si>
  <si>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</si>
  <si>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</si>
  <si>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</si>
  <si>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</si>
  <si>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</si>
  <si>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</si>
  <si>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</si>
  <si>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</si>
  <si>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</si>
  <si>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</si>
  <si>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</si>
  <si>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</si>
  <si>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</si>
  <si>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</si>
  <si>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</si>
  <si>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</si>
  <si>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</si>
  <si>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</si>
  <si>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</si>
  <si>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</si>
  <si>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</si>
  <si>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</si>
  <si>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</si>
  <si>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</si>
  <si>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</si>
  <si>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</si>
  <si>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</si>
  <si>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</si>
  <si>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</si>
  <si>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</si>
  <si>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</si>
  <si>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</si>
  <si>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</si>
  <si>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</si>
  <si>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</si>
  <si>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</si>
  <si>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</si>
  <si>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</si>
  <si>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</si>
  <si>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</si>
  <si>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</si>
  <si>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</si>
  <si>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</si>
  <si>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</si>
  <si>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</si>
  <si>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</si>
  <si>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</si>
  <si>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</si>
  <si>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</si>
  <si>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</si>
  <si>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</si>
  <si>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</si>
  <si>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</si>
  <si>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</si>
  <si>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</si>
  <si>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</si>
  <si>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</si>
  <si>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</si>
  <si>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</si>
  <si>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</si>
  <si>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</si>
  <si>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</si>
  <si>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</si>
  <si>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</si>
  <si>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</si>
  <si>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</si>
  <si>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</si>
  <si>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</si>
  <si>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</si>
  <si>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</si>
  <si>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</si>
  <si>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</si>
  <si>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</si>
  <si>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</si>
  <si>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</si>
  <si>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</si>
  <si>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</si>
  <si>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</si>
  <si>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</si>
  <si>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</si>
  <si>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</si>
  <si>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</si>
  <si>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</si>
  <si>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</si>
  <si>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</si>
  <si>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</si>
  <si>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</si>
  <si>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</si>
  <si>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</si>
  <si>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</si>
  <si>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</si>
  <si>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</si>
  <si>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</si>
  <si>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</si>
  <si>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</si>
  <si>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</si>
  <si>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</si>
  <si>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</si>
  <si>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</si>
  <si>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</si>
  <si>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</si>
  <si>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</si>
  <si>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</si>
  <si>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</si>
  <si>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</si>
  <si>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</si>
  <si>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</si>
  <si>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</si>
  <si>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</si>
  <si>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</si>
  <si>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</si>
  <si>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</si>
  <si>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</si>
  <si>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</si>
  <si>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</si>
  <si>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</si>
  <si>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</si>
  <si>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</si>
  <si>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</si>
  <si>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</si>
  <si>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</si>
  <si>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</si>
  <si>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</si>
  <si>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</si>
  <si>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</si>
  <si>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</si>
  <si>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</si>
  <si>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</si>
  <si>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</si>
  <si>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</si>
  <si>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</si>
  <si>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</si>
  <si>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</si>
  <si>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</si>
  <si>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</si>
  <si>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</si>
  <si>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</si>
  <si>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</si>
  <si>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</si>
  <si>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</si>
  <si>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</si>
  <si>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</si>
  <si>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</si>
  <si>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</si>
  <si>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</si>
  <si>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</si>
  <si>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</si>
  <si>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</si>
  <si>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</si>
  <si>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</si>
  <si>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</si>
  <si>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</si>
  <si>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</si>
  <si>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</si>
  <si>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</si>
  <si>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</si>
  <si>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</si>
  <si>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</si>
  <si>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</si>
  <si>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</si>
  <si>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</si>
  <si>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</si>
  <si>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</si>
  <si>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</si>
  <si>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</si>
  <si>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</si>
  <si>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</si>
  <si>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</si>
  <si>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</si>
  <si>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</si>
  <si>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</si>
  <si>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</si>
  <si>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</si>
  <si>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</si>
  <si>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</si>
  <si>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</si>
  <si>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</si>
  <si>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</si>
  <si>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</si>
  <si>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</si>
  <si>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</si>
  <si>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</si>
  <si>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</si>
  <si>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</si>
  <si>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</si>
  <si>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</si>
  <si>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</si>
  <si>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</si>
  <si>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</si>
  <si>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</si>
  <si>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</si>
  <si>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</si>
  <si>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</si>
  <si>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</si>
  <si>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</si>
  <si>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</si>
  <si>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</si>
  <si>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</si>
  <si>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</si>
  <si>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</si>
  <si>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</si>
  <si>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</si>
  <si>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</si>
  <si>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</si>
  <si>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</si>
  <si>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</si>
  <si>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</si>
  <si>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</si>
  <si>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</si>
  <si>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</si>
  <si>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</si>
  <si>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</si>
  <si>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</si>
  <si>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</si>
  <si>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</si>
  <si>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</si>
  <si>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</si>
  <si>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</si>
  <si>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</si>
  <si>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</si>
  <si>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</si>
  <si>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</si>
  <si>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</si>
  <si>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</si>
  <si>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</si>
  <si>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</si>
  <si>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</si>
  <si>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</si>
  <si>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</si>
  <si>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</si>
  <si>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</si>
  <si>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</si>
  <si>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</si>
  <si>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</si>
  <si>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</si>
  <si>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</si>
  <si>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</si>
  <si>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</si>
  <si>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</si>
  <si>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</si>
  <si>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</si>
  <si>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</si>
  <si>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</si>
  <si>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</si>
  <si>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</si>
  <si>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</si>
  <si>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</si>
  <si>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</si>
  <si>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</si>
  <si>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</si>
  <si>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</si>
  <si>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</si>
  <si>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</si>
  <si>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</si>
  <si>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</si>
  <si>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</si>
  <si>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</si>
  <si>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</si>
  <si>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</si>
  <si>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</si>
  <si>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</si>
  <si>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</si>
  <si>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</si>
  <si>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</si>
  <si>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</si>
  <si>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</si>
  <si>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</si>
  <si>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</si>
  <si>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</si>
  <si>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</si>
  <si>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</si>
  <si>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</si>
  <si>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</si>
  <si>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</si>
  <si>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</si>
  <si>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</si>
  <si>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</si>
  <si>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</si>
  <si>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</si>
  <si>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</si>
  <si>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</si>
  <si>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</si>
  <si>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</si>
  <si>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</si>
  <si>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</si>
  <si>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</si>
  <si>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</si>
  <si>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</si>
  <si>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</si>
  <si>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</si>
  <si>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</si>
  <si>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</si>
  <si>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</si>
  <si>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</si>
  <si>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</si>
  <si>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</si>
  <si>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</si>
  <si>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</si>
  <si>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</si>
  <si>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</si>
  <si>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</si>
  <si>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</si>
  <si>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</si>
  <si>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</si>
  <si>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</si>
  <si>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</si>
  <si>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</si>
  <si>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</si>
  <si>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</si>
  <si>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</si>
  <si>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</si>
  <si>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</si>
  <si>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</si>
  <si>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</si>
  <si>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</si>
  <si>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</si>
  <si>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</si>
  <si>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</si>
  <si>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</si>
  <si>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</si>
  <si>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</si>
  <si>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</si>
  <si>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</si>
  <si>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</si>
  <si>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</si>
  <si>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</si>
  <si>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</si>
  <si>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</si>
  <si>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</si>
  <si>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</si>
  <si>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</si>
  <si>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</si>
  <si>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</si>
  <si>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</si>
  <si>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</si>
  <si>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</si>
  <si>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</si>
  <si>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</si>
  <si>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</si>
  <si>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</si>
  <si>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</si>
  <si>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</si>
  <si>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</si>
  <si>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</si>
  <si>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</si>
  <si>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</si>
  <si>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</si>
  <si>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</si>
  <si>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</si>
  <si>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</si>
  <si>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</si>
  <si>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</si>
  <si>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</si>
  <si>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</si>
  <si>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</si>
  <si>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</si>
  <si>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</si>
  <si>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</si>
  <si>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</si>
  <si>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</si>
  <si>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</si>
  <si>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</si>
  <si>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</si>
  <si>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</si>
  <si>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</si>
  <si>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</si>
  <si>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</si>
  <si>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</si>
  <si>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</si>
  <si>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</si>
  <si>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</si>
  <si>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</si>
  <si>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</si>
  <si>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</si>
  <si>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</si>
  <si>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</si>
  <si>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</si>
  <si>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</si>
  <si>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</si>
  <si>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</si>
  <si>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</si>
  <si>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</si>
  <si>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</si>
  <si>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</si>
  <si>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</si>
  <si>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</si>
  <si>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</si>
  <si>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</si>
  <si>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</si>
  <si>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</si>
  <si>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</si>
  <si>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</si>
  <si>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</si>
  <si>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</si>
  <si>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</si>
  <si>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</si>
  <si>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</si>
  <si>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</si>
  <si>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</si>
  <si>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</si>
  <si>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</si>
  <si>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</si>
  <si>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</si>
  <si>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</si>
  <si>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</si>
  <si>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</si>
  <si>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</si>
  <si>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</si>
  <si>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</si>
  <si>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</si>
  <si>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</si>
  <si>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</si>
  <si>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</si>
  <si>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</si>
  <si>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</si>
  <si>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</si>
  <si>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</si>
  <si>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</si>
  <si>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</si>
  <si>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</si>
  <si>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</si>
  <si>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</si>
  <si>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</si>
  <si>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</si>
  <si>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</si>
  <si>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</si>
  <si>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</si>
  <si>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</si>
  <si>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</si>
  <si>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</si>
  <si>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</si>
  <si>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</si>
  <si>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</si>
  <si>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</si>
  <si>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</si>
  <si>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</si>
  <si>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</si>
  <si>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</si>
  <si>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</si>
  <si>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</si>
  <si>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</si>
  <si>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</si>
  <si>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</si>
  <si>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</si>
  <si>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</si>
  <si>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</si>
  <si>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</si>
  <si>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</si>
  <si>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</si>
  <si>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</si>
  <si>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</si>
  <si>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</si>
  <si>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</si>
  <si>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</si>
  <si>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</si>
  <si>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</si>
  <si>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</si>
  <si>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</si>
  <si>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</si>
  <si>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</si>
  <si>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</si>
  <si>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</si>
  <si>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</si>
  <si>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</si>
  <si>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</si>
  <si>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</si>
  <si>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</si>
  <si>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</si>
  <si>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</si>
  <si>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</si>
  <si>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</si>
  <si>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</si>
  <si>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</si>
  <si>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</si>
  <si>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</si>
  <si>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</si>
  <si>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</si>
  <si>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</si>
  <si>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</si>
  <si>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</si>
  <si>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</si>
  <si>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</si>
  <si>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</si>
  <si>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</si>
  <si>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</si>
  <si>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</si>
  <si>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</si>
  <si>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</si>
  <si>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</si>
  <si>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</si>
  <si>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</si>
  <si>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</si>
  <si>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</si>
  <si>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</si>
  <si>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</si>
  <si>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</si>
  <si>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</si>
  <si>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</si>
  <si>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</si>
  <si>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</si>
  <si>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</si>
  <si>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</si>
  <si>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</si>
  <si>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</si>
  <si>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</si>
  <si>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</si>
  <si>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</si>
  <si>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</si>
  <si>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</si>
  <si>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</si>
  <si>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</si>
  <si>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</si>
  <si>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</si>
  <si>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</si>
  <si>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</si>
  <si>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</si>
  <si>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</si>
  <si>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</si>
  <si>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</si>
  <si>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</si>
  <si>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</si>
  <si>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</si>
  <si>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</si>
  <si>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</si>
  <si>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</si>
  <si>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</si>
  <si>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</si>
  <si>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</si>
  <si>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</si>
  <si>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</si>
  <si>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</si>
  <si>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</si>
  <si>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</si>
  <si>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</si>
  <si>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</si>
  <si>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</si>
  <si>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</si>
  <si>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</si>
  <si>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</si>
  <si>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</si>
  <si>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</si>
  <si>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</si>
  <si>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</si>
  <si>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</si>
  <si>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</si>
  <si>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</si>
  <si>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</si>
  <si>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</si>
  <si>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</si>
  <si>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</si>
  <si>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</si>
  <si>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</si>
  <si>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</si>
  <si>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</si>
  <si>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</si>
  <si>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</si>
  <si>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</si>
  <si>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</si>
  <si>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</si>
  <si>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</si>
  <si>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</si>
  <si>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</si>
  <si>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</si>
  <si>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</si>
  <si>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</si>
  <si>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</si>
  <si>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</si>
  <si>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</si>
  <si>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</si>
  <si>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</si>
  <si>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</si>
  <si>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</si>
  <si>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</si>
  <si>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</si>
  <si>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</si>
  <si>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</si>
  <si>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</si>
  <si>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</si>
  <si>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</si>
  <si>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</si>
  <si>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</si>
  <si>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</si>
  <si>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</si>
  <si>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</si>
  <si>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</si>
  <si>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</si>
  <si>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</si>
  <si>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</si>
  <si>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</si>
  <si>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</si>
  <si>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</si>
  <si>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</si>
  <si>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</si>
  <si>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</si>
  <si>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</si>
  <si>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</si>
  <si>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</si>
  <si>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</si>
  <si>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</si>
  <si>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</si>
  <si>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</si>
  <si>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</si>
  <si>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</si>
  <si>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</si>
  <si>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</si>
  <si>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</si>
  <si>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</si>
  <si>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</si>
  <si>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</si>
  <si>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</si>
  <si>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</si>
  <si>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</si>
  <si>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</si>
  <si>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</si>
  <si>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</si>
  <si>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</si>
  <si>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</si>
  <si>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</si>
  <si>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</si>
  <si>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</si>
  <si>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</si>
  <si>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</si>
  <si>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</si>
  <si>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</si>
  <si>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</si>
  <si>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</si>
  <si>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</si>
  <si>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</si>
  <si>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</si>
  <si>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</si>
  <si>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</si>
  <si>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</si>
  <si>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</si>
  <si>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</si>
  <si>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</si>
  <si>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</si>
  <si>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</si>
  <si>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</si>
  <si>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</si>
  <si>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</si>
  <si>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</si>
  <si>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</si>
  <si>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</si>
  <si>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</si>
  <si>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</si>
  <si>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</si>
  <si>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</si>
  <si>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</si>
  <si>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</si>
  <si>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</si>
  <si>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</si>
  <si>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</si>
  <si>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</si>
  <si>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</si>
  <si>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</si>
  <si>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</si>
  <si>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</si>
  <si>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</si>
  <si>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</si>
  <si>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</si>
  <si>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</si>
  <si>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</si>
  <si>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</si>
  <si>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</si>
  <si>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</si>
  <si>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</si>
  <si>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</si>
  <si>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</si>
  <si>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</si>
  <si>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</si>
  <si>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</si>
  <si>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</si>
  <si>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</si>
  <si>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</si>
  <si>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</si>
  <si>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</si>
  <si>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</si>
  <si>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</si>
  <si>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</si>
  <si>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</si>
  <si>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</si>
  <si>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</si>
  <si>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</si>
  <si>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</si>
  <si>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</si>
  <si>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</si>
  <si>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</si>
  <si>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</si>
  <si>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</si>
  <si>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</si>
  <si>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</si>
  <si>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</si>
  <si>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</si>
  <si>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</si>
  <si>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</si>
  <si>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</si>
  <si>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</si>
  <si>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</si>
  <si>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</si>
  <si>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</si>
  <si>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</si>
  <si>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</si>
  <si>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</si>
  <si>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</si>
  <si>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</si>
  <si>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</si>
  <si>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</si>
  <si>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</si>
  <si>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</si>
  <si>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</si>
  <si>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</si>
  <si>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</si>
  <si>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</si>
  <si>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</si>
  <si>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</si>
  <si>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</si>
  <si>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</si>
  <si>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</si>
  <si>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</si>
  <si>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</si>
  <si>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</si>
  <si>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</si>
  <si>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</si>
  <si>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</si>
  <si>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</si>
  <si>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</si>
  <si>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</si>
  <si>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</si>
  <si>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</si>
  <si>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</si>
  <si>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</si>
  <si>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</si>
  <si>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</si>
  <si>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</si>
  <si>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</si>
  <si>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</si>
  <si>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</si>
  <si>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</si>
  <si>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</si>
  <si>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</si>
  <si>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</si>
  <si>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</si>
  <si>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</si>
  <si>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</si>
  <si>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</si>
  <si>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</si>
  <si>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</si>
  <si>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</si>
  <si>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</si>
  <si>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</si>
  <si>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</si>
  <si>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</si>
  <si>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</si>
  <si>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</si>
  <si>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</si>
  <si>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</si>
  <si>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</si>
  <si>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</si>
  <si>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</si>
  <si>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</si>
  <si>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</si>
  <si>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</si>
  <si>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</si>
  <si>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</si>
  <si>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</si>
  <si>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</si>
  <si>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</si>
  <si>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</si>
  <si>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</si>
  <si>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</si>
  <si>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</si>
  <si>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</si>
  <si>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</si>
  <si>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</si>
  <si>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</si>
  <si>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</si>
  <si>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</si>
  <si>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</si>
  <si>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</si>
  <si>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</si>
  <si>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</si>
  <si>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</si>
  <si>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</si>
  <si>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</si>
  <si>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</si>
  <si>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</si>
  <si>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</si>
  <si>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</si>
  <si>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</si>
  <si>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</si>
  <si>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</si>
  <si>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</si>
  <si>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</si>
  <si>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</si>
  <si>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</si>
  <si>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</si>
  <si>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</si>
  <si>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</si>
  <si>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</si>
  <si>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</si>
  <si>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</si>
  <si>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</si>
  <si>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</si>
  <si>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</si>
  <si>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</si>
  <si>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</si>
  <si>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</si>
  <si>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</si>
  <si>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</si>
  <si>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</si>
  <si>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</si>
  <si>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</si>
  <si>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</si>
  <si>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</si>
  <si>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</si>
  <si>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</si>
  <si>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</si>
  <si>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</si>
  <si>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</si>
  <si>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</si>
  <si>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</si>
  <si>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</si>
  <si>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</si>
  <si>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</si>
  <si>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</si>
  <si>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</si>
  <si>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</si>
  <si>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</si>
  <si>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</si>
  <si>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</si>
  <si>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</si>
  <si>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</si>
  <si>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</si>
  <si>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</si>
  <si>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</si>
  <si>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</si>
  <si>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</si>
  <si>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</si>
  <si>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</si>
  <si>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</si>
  <si>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</si>
  <si>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</si>
  <si>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</si>
  <si>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</si>
  <si>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</si>
  <si>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</si>
  <si>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</si>
  <si>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</si>
  <si>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</si>
  <si>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</si>
  <si>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</si>
  <si>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</si>
  <si>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</si>
  <si>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</si>
  <si>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</si>
  <si>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</si>
  <si>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</si>
  <si>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</si>
  <si>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</si>
  <si>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</si>
  <si>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</si>
  <si>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</si>
  <si>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</si>
  <si>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</si>
  <si>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</si>
  <si>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</si>
  <si>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</si>
  <si>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</si>
  <si>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</si>
  <si>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</si>
  <si>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</si>
  <si>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</si>
  <si>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</si>
  <si>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</si>
  <si>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</si>
  <si>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</si>
  <si>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</si>
  <si>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</si>
  <si>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</si>
  <si>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</si>
  <si>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</si>
  <si>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</si>
  <si>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</si>
  <si>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</si>
  <si>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</si>
  <si>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</si>
  <si>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</si>
  <si>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</si>
  <si>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</si>
  <si>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</si>
  <si>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</si>
  <si>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</si>
  <si>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</si>
  <si>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</si>
  <si>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</si>
  <si>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</si>
  <si>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</si>
  <si>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</si>
  <si>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</si>
  <si>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</si>
  <si>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</si>
  <si>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</si>
  <si>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</si>
  <si>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</si>
  <si>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</si>
  <si>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</si>
  <si>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</si>
  <si>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</si>
  <si>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</si>
  <si>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</si>
  <si>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</si>
  <si>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</si>
  <si>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</si>
  <si>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</si>
  <si>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</si>
  <si>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</si>
  <si>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</si>
  <si>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</si>
  <si>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</si>
  <si>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</si>
  <si>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</si>
  <si>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</si>
  <si>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</si>
  <si>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</si>
  <si>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</si>
  <si>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</si>
  <si>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</si>
  <si>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</si>
  <si>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</si>
  <si>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</si>
  <si>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</si>
  <si>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</si>
  <si>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</si>
  <si>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</si>
  <si>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</si>
  <si>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</si>
  <si>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</si>
  <si>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</si>
  <si>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</si>
  <si>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</si>
  <si>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</si>
  <si>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</si>
  <si>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</si>
  <si>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</si>
  <si>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</si>
  <si>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</si>
  <si>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</si>
  <si>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</si>
  <si>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</si>
  <si>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</si>
  <si>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</si>
  <si>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</si>
  <si>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</si>
  <si>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</si>
  <si>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</si>
  <si>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</si>
  <si>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</si>
  <si>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</si>
  <si>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</si>
  <si>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</si>
  <si>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</si>
  <si>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</si>
  <si>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</si>
  <si>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</si>
  <si>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</si>
  <si>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</si>
  <si>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</si>
  <si>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</si>
  <si>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</si>
  <si>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</si>
  <si>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</si>
  <si>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</si>
  <si>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</si>
  <si>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</si>
  <si>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</si>
  <si>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</si>
  <si>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</si>
  <si>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</si>
  <si>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</si>
  <si>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</si>
  <si>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</si>
  <si>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</si>
  <si>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</si>
  <si>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</si>
  <si>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</si>
  <si>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</si>
  <si>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</si>
  <si>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</si>
  <si>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</si>
  <si>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</si>
  <si>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</si>
  <si>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</si>
  <si>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</si>
  <si>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</si>
  <si>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</si>
  <si>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</si>
  <si>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</si>
  <si>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</si>
  <si>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</si>
  <si>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</si>
  <si>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</si>
  <si>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</si>
  <si>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</si>
  <si>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</si>
  <si>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</si>
  <si>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</si>
  <si>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</si>
  <si>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</si>
  <si>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</si>
  <si>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</si>
  <si>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</si>
  <si>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</si>
  <si>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</si>
  <si>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</si>
  <si>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</si>
  <si>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</si>
  <si>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</si>
  <si>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</si>
  <si>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</si>
  <si>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</si>
  <si>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</si>
  <si>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</si>
  <si>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</si>
  <si>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</si>
  <si>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</si>
  <si>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</si>
  <si>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</si>
  <si>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</si>
  <si>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</si>
  <si>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</si>
  <si>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</si>
  <si>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</si>
  <si>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</si>
  <si>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</si>
  <si>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</si>
  <si>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</si>
  <si>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</si>
  <si>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</si>
  <si>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</si>
  <si>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</si>
  <si>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</si>
  <si>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</si>
  <si>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</si>
  <si>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</si>
  <si>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</si>
  <si>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</si>
  <si>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</si>
  <si>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</si>
  <si>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</si>
  <si>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</si>
  <si>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</si>
  <si>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</si>
  <si>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</si>
  <si>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</si>
  <si>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</si>
  <si>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</si>
  <si>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</si>
  <si>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</si>
  <si>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</si>
  <si>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</si>
  <si>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</si>
  <si>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</si>
  <si>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</si>
  <si>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</si>
  <si>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</si>
  <si>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</si>
  <si>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</si>
  <si>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</si>
  <si>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</si>
  <si>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</si>
  <si>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</si>
  <si>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</si>
  <si>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</si>
  <si>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</si>
  <si>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</si>
  <si>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</si>
  <si>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</si>
  <si>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</si>
  <si>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</si>
  <si>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</si>
  <si>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</si>
  <si>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</si>
  <si>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</si>
  <si>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</si>
  <si>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</si>
  <si>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</si>
  <si>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</si>
  <si>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</si>
  <si>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</si>
  <si>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</si>
  <si>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</si>
  <si>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</si>
  <si>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</si>
  <si>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</si>
  <si>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</si>
  <si>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</si>
  <si>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</si>
  <si>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</si>
  <si>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</si>
  <si>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</si>
  <si>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</si>
  <si>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</si>
  <si>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</si>
  <si>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</si>
  <si>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</si>
  <si>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</si>
  <si>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</si>
  <si>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</si>
  <si>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</si>
  <si>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</si>
  <si>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</si>
  <si>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</si>
  <si>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</si>
  <si>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</si>
  <si>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</si>
  <si>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</si>
  <si>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</si>
  <si>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</si>
  <si>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</si>
  <si>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</si>
  <si>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</si>
  <si>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</si>
  <si>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</si>
  <si>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</si>
  <si>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</si>
  <si>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</si>
  <si>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</si>
  <si>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</si>
  <si>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</si>
  <si>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</si>
  <si>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</si>
  <si>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</si>
  <si>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</si>
  <si>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</si>
  <si>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</si>
  <si>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</si>
  <si>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</si>
  <si>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</si>
  <si>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</si>
  <si>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</si>
  <si>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</si>
  <si>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</si>
  <si>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</si>
  <si>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</si>
  <si>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</si>
  <si>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</si>
  <si>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</si>
  <si>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</si>
  <si>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</si>
  <si>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</si>
  <si>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</si>
  <si>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</si>
  <si>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</si>
  <si>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</si>
  <si>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</si>
  <si>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</si>
  <si>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</si>
  <si>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</si>
  <si>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</si>
  <si>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</si>
  <si>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</si>
  <si>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</si>
  <si>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</si>
  <si>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</si>
  <si>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</si>
  <si>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</si>
  <si>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</si>
  <si>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</si>
  <si>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</si>
  <si>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</si>
  <si>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</si>
  <si>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</si>
  <si>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</si>
  <si>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</si>
  <si>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</si>
  <si>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</si>
  <si>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</si>
  <si>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</si>
  <si>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</si>
  <si>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</si>
  <si>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</si>
  <si>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</si>
  <si>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</si>
  <si>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</si>
  <si>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</si>
  <si>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</si>
  <si>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</si>
  <si>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</si>
  <si>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</si>
  <si>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</si>
  <si>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</si>
  <si>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</si>
  <si>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</si>
  <si>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</si>
  <si>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</si>
  <si>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</si>
  <si>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</si>
  <si>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</si>
  <si>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</si>
  <si>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</si>
  <si>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</si>
  <si>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</si>
  <si>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</si>
  <si>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</si>
  <si>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</si>
  <si>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</si>
  <si>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</si>
  <si>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</si>
  <si>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</si>
  <si>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</si>
  <si>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</si>
  <si>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</si>
  <si>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</si>
  <si>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</si>
  <si>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</si>
  <si>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</si>
  <si>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</si>
  <si>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</si>
  <si>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</si>
  <si>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</si>
  <si>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</si>
  <si>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</si>
  <si>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</si>
  <si>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</si>
  <si>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</si>
  <si>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</si>
  <si>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</si>
  <si>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</si>
  <si>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</si>
  <si>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</si>
  <si>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</si>
  <si>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</si>
  <si>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</si>
  <si>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</si>
  <si>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</si>
  <si>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</si>
  <si>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</si>
  <si>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</si>
  <si>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</si>
  <si>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</si>
  <si>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</si>
  <si>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</si>
  <si>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</si>
  <si>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</si>
  <si>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</si>
  <si>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</si>
  <si>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</si>
  <si>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</si>
  <si>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</si>
  <si>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</si>
  <si>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</si>
  <si>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</si>
  <si>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</si>
  <si>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</si>
  <si>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</si>
  <si>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</si>
  <si>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</si>
  <si>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</si>
  <si>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</si>
  <si>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</si>
  <si>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</si>
  <si>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</si>
  <si>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</si>
  <si>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</si>
  <si>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</si>
  <si>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</si>
  <si>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</si>
  <si>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</si>
  <si>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</si>
  <si>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</si>
  <si>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</si>
  <si>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</si>
  <si>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</si>
  <si>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</si>
  <si>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</si>
  <si>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</si>
  <si>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</si>
  <si>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</si>
  <si>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</si>
  <si>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</si>
  <si>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</si>
  <si>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</si>
  <si>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</si>
  <si>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</si>
  <si>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</si>
  <si>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</si>
  <si>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</si>
  <si>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</si>
  <si>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</si>
  <si>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</si>
  <si>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</si>
  <si>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</si>
  <si>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</si>
  <si>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</si>
  <si>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</si>
  <si>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</si>
  <si>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</si>
  <si>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</si>
  <si>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</si>
  <si>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</si>
  <si>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</si>
  <si>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</si>
  <si>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</si>
  <si>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</si>
  <si>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</si>
  <si>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</si>
  <si>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</si>
  <si>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</si>
  <si>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</si>
  <si>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</si>
  <si>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</si>
  <si>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</si>
  <si>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</si>
  <si>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</si>
  <si>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</si>
  <si>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</si>
  <si>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</si>
  <si>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</si>
  <si>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</si>
  <si>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</si>
  <si>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</si>
  <si>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</si>
  <si>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</si>
  <si>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</si>
  <si>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</si>
  <si>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</si>
  <si>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</si>
  <si>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</si>
  <si>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</si>
  <si>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</si>
  <si>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</si>
  <si>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</si>
  <si>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</si>
  <si>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</si>
  <si>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</si>
  <si>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</si>
  <si>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</si>
  <si>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</si>
  <si>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</si>
  <si>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</si>
  <si>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</si>
  <si>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</si>
  <si>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</si>
  <si>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</si>
  <si>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</si>
  <si>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</si>
  <si>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</si>
  <si>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</si>
  <si>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</si>
  <si>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</si>
  <si>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</si>
  <si>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</si>
  <si>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</si>
  <si>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</si>
  <si>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</si>
  <si>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</si>
  <si>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</si>
  <si>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</si>
  <si>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</si>
  <si>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</si>
  <si>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</si>
  <si>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</si>
  <si>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</si>
  <si>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</si>
  <si>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</si>
  <si>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</si>
  <si>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</si>
  <si>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</si>
  <si>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</si>
  <si>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</si>
  <si>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</si>
  <si>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</si>
  <si>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</si>
  <si>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</si>
  <si>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</si>
  <si>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</si>
  <si>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</si>
  <si>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</si>
  <si>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</si>
  <si>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</si>
  <si>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</si>
  <si>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</si>
  <si>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</si>
  <si>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</si>
  <si>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</si>
  <si>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</si>
  <si>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</si>
  <si>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</si>
  <si>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</si>
  <si>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</si>
  <si>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</si>
  <si>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</si>
  <si>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</si>
  <si>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</si>
  <si>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</si>
  <si>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</si>
  <si>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</si>
  <si>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</si>
  <si>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</si>
  <si>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</si>
  <si>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</si>
  <si>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</si>
  <si>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</si>
  <si>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</si>
  <si>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</si>
  <si>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</si>
  <si>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</si>
  <si>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</si>
  <si>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</si>
  <si>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</si>
  <si>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</si>
  <si>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</si>
  <si>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</si>
  <si>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</si>
  <si>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</si>
  <si>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</si>
  <si>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</si>
  <si>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</si>
  <si>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</si>
  <si>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</si>
  <si>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</si>
  <si>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</si>
  <si>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</si>
  <si>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</si>
  <si>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</si>
  <si>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</si>
  <si>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</si>
  <si>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</si>
  <si>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</si>
  <si>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</si>
  <si>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</si>
  <si>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</si>
  <si>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</si>
  <si>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</si>
  <si>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</si>
  <si>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</si>
  <si>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</si>
  <si>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</si>
  <si>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</si>
  <si>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</si>
  <si>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</si>
  <si>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</si>
  <si>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</si>
  <si>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</si>
  <si>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</si>
  <si>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</si>
  <si>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</si>
  <si>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</si>
  <si>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</si>
  <si>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</si>
  <si>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</si>
  <si>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</si>
  <si>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</si>
  <si>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</si>
  <si>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</si>
  <si>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</si>
  <si>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</si>
  <si>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</si>
  <si>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</si>
  <si>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</si>
  <si>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</si>
  <si>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</si>
  <si>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</si>
  <si>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</si>
  <si>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</si>
  <si>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</si>
  <si>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</si>
  <si>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</si>
  <si>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</si>
  <si>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</si>
  <si>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</si>
  <si>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</si>
  <si>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</si>
  <si>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</si>
  <si>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</si>
  <si>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</si>
  <si>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</si>
  <si>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</si>
  <si>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</si>
  <si>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</si>
  <si>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</si>
  <si>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</si>
  <si>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</si>
  <si>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</si>
  <si>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</si>
  <si>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</si>
  <si>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</si>
  <si>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</si>
  <si>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</si>
  <si>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</si>
  <si>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</si>
  <si>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</si>
  <si>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</si>
  <si>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</si>
  <si>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</si>
  <si>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</si>
  <si>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</si>
  <si>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</si>
  <si>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</si>
  <si>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</si>
  <si>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</si>
  <si>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</si>
  <si>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</si>
  <si>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</si>
  <si>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</si>
  <si>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</si>
  <si>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</si>
  <si>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</si>
  <si>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</si>
  <si>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</si>
  <si>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</si>
  <si>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</si>
  <si>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</si>
  <si>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</si>
  <si>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</si>
  <si>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</si>
  <si>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</si>
  <si>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</si>
  <si>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</si>
  <si>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</si>
  <si>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</si>
  <si>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</si>
  <si>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</si>
  <si>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</si>
  <si>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</si>
  <si>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</si>
  <si>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</si>
  <si>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</si>
  <si>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</si>
  <si>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</si>
  <si>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</si>
  <si>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</si>
  <si>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</si>
  <si>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</si>
  <si>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</si>
  <si>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</si>
  <si>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</si>
  <si>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</si>
  <si>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</si>
  <si>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</si>
  <si>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</si>
  <si>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</si>
  <si>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</si>
  <si>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</si>
  <si>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</si>
  <si>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</si>
  <si>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</si>
  <si>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</si>
  <si>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</si>
  <si>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</si>
  <si>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</si>
  <si>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</si>
  <si>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</si>
  <si>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</si>
  <si>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</si>
  <si>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</si>
  <si>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</si>
  <si>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</si>
  <si>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</si>
  <si>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</si>
  <si>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</si>
  <si>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</si>
  <si>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</si>
  <si>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</si>
  <si>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</si>
  <si>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</si>
  <si>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</si>
  <si>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</si>
  <si>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</si>
  <si>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</si>
  <si>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</si>
  <si>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</si>
  <si>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</si>
  <si>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</si>
  <si>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</si>
  <si>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</si>
  <si>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</si>
  <si>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</si>
  <si>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</si>
  <si>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</si>
  <si>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</si>
  <si>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</si>
  <si>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</si>
  <si>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</si>
  <si>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</si>
  <si>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</si>
  <si>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</si>
  <si>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</si>
  <si>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</si>
  <si>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</si>
  <si>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</si>
  <si>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</si>
  <si>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</si>
  <si>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</si>
  <si>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</si>
  <si>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</si>
  <si>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</si>
  <si>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</si>
  <si>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</si>
  <si>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</si>
  <si>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</si>
  <si>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</si>
  <si>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</si>
  <si>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</si>
  <si>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</si>
  <si>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</si>
  <si>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</si>
  <si>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</si>
  <si>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</si>
  <si>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</si>
  <si>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</si>
  <si>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</si>
  <si>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</si>
  <si>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</si>
  <si>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</si>
  <si>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</si>
  <si>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</si>
  <si>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</si>
  <si>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</si>
  <si>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</si>
  <si>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</si>
  <si>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</si>
  <si>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</si>
  <si>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</si>
  <si>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</si>
  <si>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</si>
  <si>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</si>
  <si>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</si>
  <si>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</si>
  <si>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</si>
  <si>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</si>
  <si>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</si>
  <si>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</si>
  <si>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</si>
  <si>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</si>
  <si>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</si>
  <si>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</si>
  <si>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</si>
  <si>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</si>
  <si>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</si>
  <si>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</si>
  <si>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</si>
  <si>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</si>
  <si>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</si>
  <si>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</si>
  <si>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</si>
  <si>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</si>
  <si>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</si>
  <si>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</si>
  <si>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</si>
  <si>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</si>
  <si>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</si>
  <si>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</si>
  <si>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</si>
  <si>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</si>
  <si>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</si>
  <si>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</si>
  <si>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</si>
  <si>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</si>
  <si>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</si>
  <si>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</si>
  <si>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</si>
  <si>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</si>
  <si>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</si>
  <si>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</si>
  <si>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</si>
  <si>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</si>
  <si>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</si>
  <si>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</si>
  <si>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</si>
  <si>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</si>
  <si>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</si>
  <si>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</si>
  <si>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</si>
  <si>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</si>
  <si>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</si>
  <si>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</si>
  <si>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</si>
  <si>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</si>
  <si>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</si>
  <si>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</si>
  <si>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</si>
  <si>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</si>
  <si>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</si>
  <si>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</si>
  <si>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</si>
  <si>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</si>
  <si>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</si>
  <si>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</si>
  <si>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</si>
  <si>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</si>
  <si>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</si>
  <si>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</si>
  <si>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</si>
  <si>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</si>
  <si>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</si>
  <si>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</si>
  <si>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</si>
  <si>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</si>
  <si>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</si>
  <si>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</si>
  <si>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</si>
  <si>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</si>
  <si>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</si>
  <si>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</si>
  <si>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</si>
  <si>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</si>
  <si>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</si>
  <si>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</si>
  <si>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</si>
  <si>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</si>
  <si>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</si>
  <si>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</si>
  <si>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</si>
  <si>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</si>
  <si>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</si>
  <si>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</si>
  <si>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</si>
  <si>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</si>
  <si>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</si>
  <si>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</si>
  <si>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</si>
  <si>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</si>
  <si>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</si>
  <si>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</si>
  <si>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</si>
  <si>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</si>
  <si>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</si>
  <si>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</si>
  <si>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</si>
  <si>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</si>
  <si>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</si>
  <si>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</si>
  <si>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</si>
  <si>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</si>
  <si>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</si>
  <si>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</si>
  <si>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</si>
  <si>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</si>
  <si>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</si>
  <si>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</si>
  <si>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</si>
  <si>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</si>
  <si>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</si>
  <si>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</si>
  <si>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</si>
  <si>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</si>
  <si>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</si>
  <si>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</si>
  <si>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</si>
  <si>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</si>
  <si>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</si>
  <si>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</si>
  <si>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</si>
  <si>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</si>
  <si>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</si>
  <si>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</si>
  <si>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</si>
  <si>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</si>
  <si>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</si>
  <si>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</si>
  <si>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</si>
  <si>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</si>
  <si>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</si>
  <si>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</si>
  <si>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</si>
  <si>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</si>
  <si>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</si>
  <si>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</si>
  <si>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</si>
  <si>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</si>
  <si>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</si>
  <si>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</si>
  <si>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</si>
  <si>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</si>
  <si>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</si>
  <si>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</si>
  <si>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</si>
  <si>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</si>
  <si>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</si>
  <si>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</si>
  <si>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</si>
  <si>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</si>
  <si>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</si>
  <si>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</si>
  <si>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</si>
  <si>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</si>
  <si>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</si>
  <si>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</si>
  <si>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</si>
  <si>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</si>
  <si>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</si>
  <si>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</si>
  <si>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</si>
  <si>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</si>
  <si>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</si>
  <si>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</si>
  <si>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</si>
  <si>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</si>
  <si>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</si>
  <si>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</si>
  <si>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</si>
  <si>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</si>
  <si>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</si>
  <si>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</si>
  <si>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</si>
  <si>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</si>
  <si>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</si>
  <si>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</si>
  <si>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</si>
  <si>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</si>
  <si>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</si>
  <si>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</si>
  <si>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</si>
  <si>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</si>
  <si>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</si>
  <si>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</si>
  <si>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</si>
  <si>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</si>
  <si>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</si>
  <si>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</si>
  <si>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</si>
  <si>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</si>
  <si>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</si>
  <si>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</si>
  <si>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</si>
  <si>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</si>
  <si>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</si>
  <si>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</si>
  <si>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</si>
  <si>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</si>
  <si>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</si>
  <si>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</si>
  <si>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</si>
  <si>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</si>
  <si>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</si>
  <si>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</si>
  <si>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</si>
  <si>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</si>
  <si>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</si>
  <si>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</si>
  <si>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</si>
  <si>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</si>
  <si>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</si>
  <si>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</si>
  <si>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</si>
  <si>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</si>
  <si>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</si>
  <si>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</si>
  <si>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</si>
  <si>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</si>
  <si>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</si>
  <si>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</si>
  <si>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</si>
  <si>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</si>
  <si>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</si>
  <si>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</si>
  <si>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</si>
  <si>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</si>
  <si>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</si>
  <si>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</si>
  <si>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</si>
  <si>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</si>
  <si>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</si>
  <si>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</si>
  <si>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</si>
  <si>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</si>
  <si>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</si>
  <si>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</si>
  <si>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</si>
  <si>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</si>
  <si>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</si>
  <si>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</si>
  <si>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</si>
  <si>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</si>
  <si>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</si>
  <si>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</si>
  <si>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</si>
  <si>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</si>
  <si>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</si>
  <si>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</si>
  <si>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</si>
  <si>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</si>
  <si>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</si>
  <si>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</si>
  <si>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</si>
  <si>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</si>
  <si>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</si>
  <si>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</si>
  <si>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</si>
  <si>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</si>
  <si>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</si>
  <si>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</si>
  <si>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</si>
  <si>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</si>
  <si>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</si>
  <si>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</si>
  <si>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</si>
  <si>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</si>
  <si>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</si>
  <si>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</si>
  <si>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</si>
  <si>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</si>
  <si>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</si>
  <si>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</si>
  <si>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</si>
  <si>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</si>
  <si>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</si>
  <si>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</si>
  <si>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</si>
  <si>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</si>
  <si>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</si>
  <si>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</si>
  <si>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</si>
  <si>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</si>
  <si>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</si>
  <si>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</si>
  <si>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</si>
  <si>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</si>
  <si>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</si>
  <si>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</si>
  <si>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</si>
  <si>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</si>
  <si>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</si>
  <si>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</si>
  <si>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</si>
  <si>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</si>
  <si>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</si>
  <si>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</si>
  <si>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</si>
  <si>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</si>
  <si>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</si>
  <si>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</si>
  <si>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</si>
  <si>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</si>
  <si>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</si>
  <si>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</si>
  <si>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</si>
  <si>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</si>
  <si>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</si>
  <si>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</si>
  <si>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</si>
  <si>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</si>
  <si>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</si>
  <si>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</si>
  <si>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</si>
  <si>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</si>
  <si>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</si>
  <si>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</si>
  <si>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</si>
  <si>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</si>
  <si>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</si>
  <si>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</si>
  <si>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</si>
  <si>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</si>
  <si>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</si>
  <si>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</si>
  <si>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</si>
  <si>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</si>
  <si>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</si>
  <si>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</si>
  <si>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</si>
  <si>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</si>
  <si>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</si>
  <si>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</si>
  <si>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</si>
  <si>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</si>
  <si>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</si>
  <si>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</si>
  <si>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</si>
  <si>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</si>
  <si>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</si>
  <si>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</si>
  <si>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</si>
  <si>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</si>
  <si>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</si>
  <si>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</si>
  <si>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</si>
  <si>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</si>
  <si>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</si>
  <si>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</si>
  <si>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</si>
  <si>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</si>
  <si>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</si>
  <si>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</si>
  <si>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</si>
  <si>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</si>
  <si>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</si>
  <si>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</si>
  <si>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</si>
  <si>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</si>
  <si>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</si>
  <si>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</si>
  <si>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</si>
  <si>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</si>
  <si>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</si>
  <si>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</si>
  <si>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</si>
  <si>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</si>
  <si>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</si>
  <si>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</si>
  <si>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</si>
  <si>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</si>
  <si>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</si>
  <si>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</si>
  <si>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</si>
  <si>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</si>
  <si>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</si>
  <si>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</si>
  <si>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</si>
  <si>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</si>
  <si>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</si>
  <si>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</si>
  <si>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</si>
  <si>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</si>
  <si>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</si>
  <si>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</si>
  <si>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</si>
  <si>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</si>
  <si>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</si>
  <si>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</si>
  <si>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</si>
  <si>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</si>
  <si>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</si>
  <si>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</si>
  <si>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</si>
  <si>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</si>
  <si>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</si>
  <si>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</si>
  <si>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</si>
  <si>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</si>
  <si>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</si>
  <si>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</si>
  <si>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</si>
  <si>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</si>
  <si>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</si>
  <si>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</si>
  <si>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</si>
  <si>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</si>
  <si>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</si>
  <si>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</si>
  <si>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</si>
  <si>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</si>
  <si>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</si>
  <si>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</si>
  <si>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</si>
  <si>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</si>
  <si>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</si>
  <si>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</si>
  <si>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</si>
  <si>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</si>
  <si>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</si>
  <si>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</si>
  <si>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</si>
  <si>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</si>
  <si>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</si>
  <si>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</si>
  <si>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</si>
  <si>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</si>
  <si>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</si>
  <si>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</si>
  <si>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</si>
  <si>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</si>
  <si>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</si>
  <si>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</si>
  <si>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</si>
  <si>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</si>
  <si>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</si>
  <si>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</si>
  <si>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</si>
  <si>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</si>
  <si>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</si>
  <si>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</si>
  <si>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</si>
  <si>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</si>
  <si>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</si>
  <si>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</si>
  <si>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</si>
  <si>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</si>
  <si>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</si>
  <si>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</si>
  <si>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</si>
  <si>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</si>
  <si>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</si>
  <si>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</si>
  <si>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</si>
  <si>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</si>
  <si>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</si>
  <si>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</si>
  <si>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</si>
  <si>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</si>
  <si>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</si>
  <si>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</si>
  <si>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</si>
  <si>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</si>
  <si>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</si>
  <si>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</si>
  <si>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</si>
  <si>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</si>
  <si>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</si>
  <si>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</si>
  <si>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</si>
  <si>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</si>
  <si>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</si>
  <si>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</si>
  <si>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</si>
  <si>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</si>
  <si>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</si>
  <si>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</si>
  <si>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</si>
  <si>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</si>
  <si>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</si>
  <si>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</si>
  <si>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</si>
  <si>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</si>
  <si>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</si>
  <si>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</si>
  <si>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</si>
  <si>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</si>
  <si>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</si>
  <si>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</si>
  <si>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</si>
  <si>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</si>
  <si>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</si>
  <si>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</si>
  <si>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</si>
  <si>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</si>
  <si>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</si>
  <si>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</si>
  <si>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</si>
  <si>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</si>
  <si>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</si>
  <si>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</si>
  <si>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</si>
  <si>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</si>
  <si>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</si>
  <si>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</si>
  <si>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</si>
  <si>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</si>
  <si>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</si>
  <si>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</si>
  <si>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</si>
  <si>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</si>
  <si>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</si>
  <si>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</si>
  <si>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</si>
  <si>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</si>
  <si>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</si>
  <si>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</si>
  <si>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</si>
  <si>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</si>
  <si>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</si>
  <si>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</si>
  <si>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</si>
  <si>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</si>
  <si>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</si>
  <si>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</si>
  <si>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</si>
  <si>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</si>
  <si>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</si>
  <si>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</si>
  <si>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</si>
  <si>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</si>
  <si>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</si>
  <si>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</si>
  <si>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</si>
  <si>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</si>
  <si>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</si>
  <si>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</si>
  <si>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</si>
  <si>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</si>
  <si>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</si>
  <si>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</si>
  <si>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</si>
  <si>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</si>
  <si>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</si>
  <si>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</si>
  <si>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</si>
  <si>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</si>
  <si>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</si>
  <si>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</si>
  <si>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</si>
  <si>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</si>
  <si>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</si>
  <si>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</si>
  <si>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</si>
  <si>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</si>
  <si>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</si>
  <si>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</si>
  <si>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</si>
  <si>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</si>
  <si>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</si>
  <si>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</si>
  <si>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</si>
  <si>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</si>
  <si>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</si>
  <si>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</si>
  <si>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</si>
  <si>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</si>
  <si>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</si>
  <si>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</si>
  <si>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</si>
  <si>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</si>
  <si>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</si>
  <si>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</si>
  <si>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</si>
  <si>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</si>
  <si>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</si>
  <si>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</si>
  <si>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</si>
  <si>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</si>
  <si>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</si>
  <si>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</si>
  <si>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</si>
  <si>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</si>
  <si>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</si>
  <si>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</si>
  <si>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</si>
  <si>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</si>
  <si>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</si>
  <si>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</si>
  <si>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</si>
  <si>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</si>
  <si>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</si>
  <si>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</si>
  <si>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</si>
  <si>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</si>
  <si>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</si>
  <si>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</si>
  <si>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</si>
  <si>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</si>
  <si>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</si>
  <si>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</si>
  <si>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</si>
  <si>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</si>
  <si>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</si>
  <si>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</si>
  <si>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</si>
  <si>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</si>
  <si>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</si>
  <si>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</si>
  <si>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</si>
  <si>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</si>
  <si>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</si>
  <si>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</si>
  <si>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</si>
  <si>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</si>
  <si>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</si>
  <si>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</si>
  <si>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</si>
  <si>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</si>
  <si>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</si>
  <si>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</si>
  <si>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</si>
  <si>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</si>
  <si>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</si>
  <si>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</si>
  <si>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</si>
  <si>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</si>
  <si>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</si>
  <si>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</si>
  <si>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</si>
  <si>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</si>
  <si>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</si>
  <si>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</si>
  <si>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</si>
  <si>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</si>
  <si>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</si>
  <si>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</si>
  <si>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</si>
  <si>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</si>
  <si>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</si>
  <si>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</si>
  <si>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</si>
  <si>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</si>
  <si>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</si>
  <si>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</si>
  <si>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</si>
  <si>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</si>
  <si>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</si>
  <si>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</si>
  <si>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</si>
  <si>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</si>
  <si>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</si>
  <si>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</si>
  <si>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</si>
  <si>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</si>
  <si>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</si>
  <si>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</si>
  <si>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</si>
  <si>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</si>
  <si>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</si>
  <si>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</si>
  <si>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</si>
  <si>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</si>
  <si>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</si>
  <si>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</si>
  <si>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</si>
  <si>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</si>
  <si>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</si>
  <si>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</si>
  <si>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</si>
  <si>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</si>
  <si>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</si>
  <si>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</si>
  <si>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</si>
  <si>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</si>
  <si>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</si>
  <si>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</si>
  <si>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</si>
  <si>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</si>
  <si>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</si>
  <si>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</si>
  <si>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</si>
  <si>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</si>
  <si>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</si>
  <si>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</si>
  <si>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</si>
  <si>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</si>
  <si>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</si>
  <si>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</si>
  <si>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</si>
  <si>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</si>
  <si>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</si>
  <si>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</si>
  <si>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</si>
  <si>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</si>
  <si>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</si>
  <si>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</si>
  <si>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</si>
  <si>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</si>
  <si>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</si>
  <si>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</si>
  <si>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</si>
  <si>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</si>
  <si>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</si>
  <si>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</si>
  <si>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</si>
  <si>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</si>
  <si>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</si>
  <si>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</si>
  <si>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</si>
  <si>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</si>
  <si>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</si>
  <si>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</si>
  <si>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</si>
  <si>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</si>
  <si>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</si>
  <si>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</si>
  <si>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</si>
  <si>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</si>
  <si>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</si>
  <si>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</si>
  <si>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</si>
  <si>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</si>
  <si>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</si>
  <si>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</si>
  <si>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</si>
  <si>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</si>
  <si>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</si>
  <si>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</si>
  <si>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</si>
  <si>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</si>
  <si>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</si>
  <si>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</si>
  <si>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</si>
  <si>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</si>
  <si>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</si>
  <si>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</si>
  <si>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</si>
  <si>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</si>
  <si>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</si>
  <si>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</si>
  <si>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</si>
  <si>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</si>
  <si>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</si>
  <si>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</si>
  <si>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</si>
  <si>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</si>
  <si>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</si>
  <si>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</si>
  <si>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</si>
  <si>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</si>
  <si>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</si>
  <si>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</si>
  <si>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</si>
  <si>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</si>
  <si>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</si>
  <si>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</si>
  <si>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</si>
  <si>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</si>
  <si>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</si>
  <si>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</si>
  <si>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</si>
  <si>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</si>
  <si>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</si>
  <si>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</si>
  <si>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</si>
  <si>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</si>
  <si>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</si>
  <si>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</si>
  <si>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</si>
  <si>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</si>
  <si>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</si>
  <si>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</si>
  <si>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</si>
  <si>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</si>
  <si>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</si>
  <si>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</si>
  <si>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</si>
  <si>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</si>
  <si>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</si>
  <si>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</si>
  <si>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</si>
  <si>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</si>
  <si>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</si>
  <si>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</si>
  <si>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</si>
  <si>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</si>
  <si>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</si>
  <si>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</si>
  <si>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</si>
  <si>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</si>
  <si>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</si>
  <si>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</si>
  <si>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</si>
  <si>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</si>
  <si>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</si>
  <si>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</si>
  <si>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</si>
  <si>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</si>
  <si>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</si>
  <si>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</si>
  <si>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</si>
  <si>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</si>
  <si>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</si>
  <si>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</si>
  <si>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</si>
  <si>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</si>
  <si>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</si>
  <si>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</si>
  <si>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</si>
  <si>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</si>
  <si>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</si>
  <si>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</si>
  <si>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</si>
  <si>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</si>
  <si>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</si>
  <si>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</si>
  <si>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</si>
  <si>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</si>
  <si>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</si>
  <si>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</si>
  <si>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</si>
  <si>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</si>
  <si>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</si>
  <si>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</si>
  <si>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</si>
  <si>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</si>
  <si>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</si>
  <si>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</si>
  <si>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</si>
  <si>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</si>
  <si>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</si>
  <si>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</si>
  <si>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</si>
  <si>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</si>
  <si>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</si>
  <si>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</si>
  <si>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</si>
  <si>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</si>
  <si>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</si>
  <si>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</si>
  <si>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</si>
  <si>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</si>
  <si>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</si>
  <si>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</si>
  <si>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</si>
  <si>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</si>
  <si>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</si>
  <si>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</si>
  <si>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</si>
  <si>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</si>
  <si>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</si>
  <si>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</si>
  <si>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</si>
  <si>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</si>
  <si>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</si>
  <si>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</si>
  <si>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</si>
  <si>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</si>
  <si>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</si>
  <si>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</si>
  <si>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</si>
  <si>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</si>
  <si>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</si>
  <si>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</si>
  <si>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</si>
  <si>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</si>
  <si>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</si>
  <si>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</si>
  <si>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</si>
  <si>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</si>
  <si>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</si>
  <si>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</si>
  <si>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</si>
  <si>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</si>
  <si>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</si>
  <si>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</si>
  <si>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</si>
  <si>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</si>
  <si>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</si>
  <si>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</si>
  <si>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</si>
  <si>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</si>
  <si>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</si>
  <si>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</si>
  <si>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</si>
  <si>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</si>
  <si>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</si>
  <si>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</si>
  <si>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</si>
  <si>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</si>
  <si>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</si>
  <si>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</si>
  <si>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</si>
  <si>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</si>
  <si>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</si>
  <si>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</si>
  <si>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</si>
  <si>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</si>
  <si>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</si>
  <si>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</si>
  <si>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</si>
  <si>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</si>
  <si>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</si>
  <si>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</si>
  <si>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</si>
  <si>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</si>
  <si>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</si>
  <si>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</si>
  <si>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</si>
  <si>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</si>
  <si>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</si>
  <si>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</si>
  <si>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</si>
  <si>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</si>
  <si>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</si>
  <si>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</si>
  <si>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</si>
  <si>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</si>
  <si>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</si>
  <si>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</si>
  <si>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</si>
  <si>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</si>
  <si>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</si>
  <si>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</si>
  <si>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</si>
  <si>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</si>
  <si>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</si>
  <si>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</si>
  <si>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</si>
  <si>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</si>
  <si>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</si>
  <si>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</si>
  <si>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</si>
  <si>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</si>
  <si>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</si>
  <si>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</si>
  <si>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</si>
  <si>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</si>
  <si>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</si>
  <si>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</si>
  <si>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</si>
  <si>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</si>
  <si>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</si>
  <si>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</si>
  <si>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</si>
  <si>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</si>
  <si>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</si>
  <si>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</si>
  <si>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</si>
  <si>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</si>
  <si>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</si>
  <si>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</si>
  <si>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</si>
  <si>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</si>
  <si>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</si>
  <si>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</si>
  <si>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</si>
  <si>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</si>
  <si>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</si>
  <si>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</si>
  <si>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</si>
  <si>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</si>
  <si>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</si>
  <si>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</si>
  <si>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</si>
  <si>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</si>
  <si>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</si>
  <si>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</si>
  <si>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</si>
  <si>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</si>
  <si>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</si>
  <si>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</si>
  <si>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</si>
  <si>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</si>
  <si>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</si>
  <si>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</si>
  <si>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</si>
  <si>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</si>
  <si>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</si>
  <si>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</si>
  <si>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</si>
  <si>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</si>
  <si>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</si>
  <si>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</si>
  <si>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</si>
  <si>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</si>
  <si>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</si>
  <si>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</si>
  <si>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</si>
  <si>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</si>
  <si>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</si>
  <si>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</si>
  <si>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</si>
  <si>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</si>
  <si>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</si>
  <si>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</si>
  <si>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</si>
  <si>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</si>
  <si>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</si>
  <si>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</si>
  <si>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</si>
  <si>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</si>
  <si>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</si>
  <si>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</si>
  <si>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</si>
  <si>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</si>
  <si>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</si>
  <si>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</si>
  <si>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</si>
  <si>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</si>
  <si>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</si>
  <si>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</si>
  <si>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</si>
  <si>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</si>
  <si>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</si>
  <si>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</si>
  <si>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</si>
  <si>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</si>
  <si>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</si>
  <si>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</si>
  <si>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</si>
  <si>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</si>
  <si>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</si>
  <si>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</si>
  <si>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</si>
  <si>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</si>
  <si>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</si>
  <si>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</si>
  <si>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</si>
  <si>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</si>
  <si>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</si>
  <si>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</si>
  <si>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</si>
  <si>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</si>
  <si>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</si>
  <si>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</si>
  <si>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</si>
  <si>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</si>
  <si>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</si>
  <si>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</si>
  <si>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</si>
  <si>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</si>
  <si>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</si>
  <si>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</si>
  <si>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</si>
  <si>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</si>
  <si>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</si>
  <si>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</si>
  <si>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</si>
  <si>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</si>
  <si>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</si>
  <si>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</si>
  <si>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</si>
  <si>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</si>
  <si>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</si>
  <si>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</si>
  <si>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</si>
  <si>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</si>
  <si>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</si>
  <si>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</si>
  <si>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</si>
  <si>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</si>
  <si>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</si>
  <si>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</si>
  <si>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</si>
  <si>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</si>
  <si>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</si>
  <si>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</si>
  <si>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</si>
  <si>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</si>
  <si>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</si>
  <si>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</si>
  <si>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</si>
  <si>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</si>
  <si>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</si>
  <si>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</si>
  <si>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</si>
  <si>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</si>
  <si>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</si>
  <si>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</si>
  <si>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</si>
  <si>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</si>
  <si>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</si>
  <si>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</si>
  <si>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</si>
  <si>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</si>
  <si>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</si>
  <si>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</si>
  <si>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</si>
  <si>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</si>
  <si>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</si>
  <si>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</si>
  <si>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</si>
  <si>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</si>
  <si>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</si>
  <si>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</si>
  <si>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</si>
  <si>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</si>
  <si>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</si>
  <si>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</si>
  <si>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</si>
  <si>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</si>
  <si>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</si>
  <si>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</si>
  <si>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</si>
  <si>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</si>
  <si>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</si>
  <si>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</si>
  <si>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</si>
  <si>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</si>
  <si>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</si>
  <si>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</si>
  <si>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</si>
  <si>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</si>
  <si>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</si>
  <si>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</si>
  <si>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</si>
  <si>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</si>
  <si>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</si>
  <si>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</si>
  <si>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</si>
  <si>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</si>
  <si>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</si>
  <si>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</si>
  <si>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</si>
  <si>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</si>
  <si>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</si>
  <si>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</si>
  <si>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</si>
  <si>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</si>
  <si>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</si>
  <si>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</si>
  <si>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</si>
  <si>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</si>
  <si>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</si>
  <si>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</si>
  <si>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</si>
  <si>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</si>
  <si>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</si>
  <si>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</si>
  <si>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</si>
  <si>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</si>
  <si>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</si>
  <si>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</si>
  <si>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</si>
  <si>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</si>
  <si>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</si>
  <si>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</si>
  <si>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</si>
  <si>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</si>
  <si>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</si>
  <si>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</si>
  <si>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</si>
  <si>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</si>
  <si>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</si>
  <si>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</si>
  <si>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</si>
  <si>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</si>
  <si>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</si>
  <si>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</si>
  <si>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</si>
  <si>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</si>
  <si>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</si>
  <si>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</si>
  <si>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</si>
  <si>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</si>
  <si>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</si>
  <si>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</si>
  <si>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</si>
  <si>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</si>
  <si>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</si>
  <si>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</si>
  <si>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</si>
  <si>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</si>
  <si>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</si>
  <si>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</si>
  <si>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</si>
  <si>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</si>
  <si>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</si>
  <si>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</si>
  <si>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</si>
  <si>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</si>
  <si>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</si>
  <si>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</si>
  <si>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</si>
  <si>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</si>
  <si>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</si>
  <si>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</si>
  <si>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</si>
  <si>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</si>
  <si>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</si>
  <si>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</si>
  <si>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</si>
  <si>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</si>
  <si>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</si>
  <si>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</si>
  <si>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</si>
  <si>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</si>
  <si>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</si>
  <si>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</si>
  <si>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</si>
  <si>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</si>
  <si>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</si>
  <si>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</si>
  <si>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</si>
  <si>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</si>
  <si>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</si>
  <si>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</si>
  <si>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</si>
  <si>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</si>
  <si>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</si>
  <si>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</si>
  <si>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</si>
  <si>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</si>
  <si>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</si>
  <si>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</si>
  <si>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</si>
  <si>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</si>
  <si>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</si>
  <si>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</si>
  <si>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</si>
  <si>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</si>
  <si>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</si>
  <si>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</si>
  <si>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</si>
  <si>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</si>
  <si>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</si>
  <si>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</si>
  <si>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</si>
  <si>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</si>
  <si>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</si>
  <si>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</si>
  <si>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</si>
  <si>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</si>
  <si>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</si>
  <si>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</si>
  <si>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</si>
  <si>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</si>
  <si>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</si>
  <si>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</si>
  <si>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</si>
  <si>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</si>
  <si>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</si>
  <si>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</si>
  <si>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</si>
  <si>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</si>
  <si>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</si>
  <si>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</si>
  <si>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</si>
  <si>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</si>
  <si>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</si>
  <si>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</si>
  <si>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</si>
  <si>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</si>
  <si>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</si>
  <si>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</si>
  <si>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</si>
  <si>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</si>
  <si>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</si>
  <si>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</si>
  <si>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</si>
  <si>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</si>
  <si>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</si>
  <si>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</si>
  <si>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</si>
  <si>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</si>
  <si>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</si>
  <si>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</si>
  <si>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</si>
  <si>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</si>
  <si>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</si>
  <si>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</si>
  <si>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</si>
  <si>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</si>
  <si>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</si>
  <si>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</si>
  <si>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</si>
  <si>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</si>
  <si>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</si>
  <si>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</si>
  <si>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</si>
  <si>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</si>
  <si>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</si>
  <si>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</si>
  <si>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</si>
  <si>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</si>
  <si>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</si>
  <si>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</si>
  <si>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</si>
  <si>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</si>
  <si>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</si>
  <si>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</si>
  <si>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</si>
  <si>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</si>
  <si>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</si>
  <si>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</si>
  <si>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</si>
  <si>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</si>
  <si>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</si>
  <si>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</si>
  <si>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</si>
  <si>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</si>
  <si>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</si>
  <si>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</si>
  <si>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</si>
  <si>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</si>
  <si>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</si>
  <si>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</si>
  <si>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</si>
  <si>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</si>
  <si>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</si>
  <si>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</si>
  <si>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</si>
  <si>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</si>
  <si>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</si>
  <si>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</si>
  <si>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</si>
  <si>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</si>
  <si>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</si>
  <si>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</si>
  <si>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</si>
  <si>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</si>
  <si>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</si>
  <si>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</si>
  <si>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</si>
  <si>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</si>
  <si>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</si>
  <si>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</si>
  <si>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</si>
  <si>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</si>
  <si>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</si>
  <si>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</si>
  <si>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</si>
  <si>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</si>
  <si>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</si>
  <si>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</si>
  <si>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</si>
  <si>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</si>
  <si>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</si>
  <si>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</si>
  <si>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</si>
  <si>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</si>
  <si>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</si>
  <si>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</si>
  <si>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</si>
  <si>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</si>
  <si>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</si>
  <si>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</si>
  <si>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</si>
  <si>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</si>
  <si>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</si>
  <si>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</si>
  <si>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</si>
  <si>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</si>
  <si>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</si>
  <si>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</si>
  <si>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</si>
  <si>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</si>
  <si>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</si>
  <si>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</si>
  <si>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</si>
  <si>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</si>
  <si>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</si>
  <si>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</si>
  <si>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</si>
  <si>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</si>
  <si>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</si>
  <si>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</si>
  <si>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</si>
  <si>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</si>
  <si>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</si>
  <si>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</si>
  <si>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</si>
  <si>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</si>
  <si>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</si>
  <si>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</si>
  <si>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</si>
  <si>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</si>
  <si>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</si>
  <si>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</si>
  <si>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</si>
  <si>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</si>
  <si>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</si>
  <si>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</si>
  <si>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</si>
  <si>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</si>
  <si>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</si>
  <si>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</si>
  <si>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</si>
  <si>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</si>
  <si>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</si>
  <si>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</si>
  <si>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</si>
  <si>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</si>
  <si>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</si>
  <si>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</si>
  <si>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</si>
  <si>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</si>
  <si>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</si>
  <si>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</si>
  <si>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</si>
  <si>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</si>
  <si>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</si>
  <si>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</si>
  <si>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</si>
  <si>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</si>
  <si>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</si>
  <si>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</si>
  <si>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</si>
  <si>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</si>
  <si>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</si>
  <si>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</si>
  <si>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</si>
  <si>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</si>
  <si>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</si>
  <si>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</si>
  <si>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</si>
  <si>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</si>
  <si>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</si>
  <si>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</si>
  <si>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</si>
  <si>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</si>
  <si>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</si>
  <si>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</si>
  <si>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</si>
  <si>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</si>
  <si>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</si>
  <si>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</si>
  <si>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</si>
  <si>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</si>
  <si>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</si>
  <si>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</si>
  <si>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</si>
  <si>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</si>
  <si>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</si>
  <si>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</si>
  <si>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</si>
  <si>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</si>
  <si>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</si>
  <si>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</si>
  <si>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</si>
  <si>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</si>
  <si>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</si>
  <si>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</si>
  <si>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</si>
  <si>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</si>
  <si>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</si>
  <si>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</si>
  <si>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</si>
  <si>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</si>
  <si>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</si>
  <si>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</si>
  <si>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</si>
  <si>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</si>
  <si>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</si>
  <si>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</si>
  <si>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</si>
  <si>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</si>
  <si>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</si>
  <si>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</si>
  <si>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</si>
  <si>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</si>
  <si>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</si>
  <si>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</si>
  <si>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</si>
  <si>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</si>
  <si>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</si>
  <si>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</si>
  <si>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</si>
  <si>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</si>
  <si>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</si>
  <si>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</si>
  <si>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</si>
  <si>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</si>
  <si>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</si>
  <si>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</si>
  <si>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</si>
  <si>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</si>
  <si>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</si>
  <si>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</si>
  <si>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</si>
  <si>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</si>
  <si>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</si>
  <si>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</si>
  <si>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</si>
  <si>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</si>
  <si>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</si>
  <si>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</si>
  <si>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</si>
  <si>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</si>
  <si>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</si>
  <si>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</si>
  <si>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</si>
  <si>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</si>
  <si>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</si>
  <si>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</si>
  <si>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</si>
  <si>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</si>
  <si>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</si>
  <si>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</si>
  <si>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</si>
  <si>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</si>
  <si>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</si>
  <si>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</si>
  <si>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</si>
  <si>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</si>
  <si>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</si>
  <si>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</si>
  <si>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</si>
  <si>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</si>
  <si>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</si>
  <si>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</si>
  <si>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</si>
  <si>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</si>
  <si>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</si>
  <si>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</si>
  <si>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</si>
  <si>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</si>
  <si>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</si>
  <si>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</si>
  <si>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</si>
  <si>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</si>
  <si>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</si>
  <si>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</si>
  <si>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</si>
  <si>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</si>
  <si>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</si>
  <si>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</si>
  <si>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</si>
  <si>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</si>
  <si>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</si>
  <si>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</si>
  <si>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</si>
  <si>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</si>
  <si>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</si>
  <si>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</si>
  <si>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</si>
  <si>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</si>
  <si>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</si>
  <si>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</si>
  <si>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</si>
  <si>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</si>
  <si>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</si>
  <si>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</si>
  <si>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</si>
  <si>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</si>
  <si>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</si>
  <si>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</si>
  <si>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</si>
  <si>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</si>
  <si>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</si>
  <si>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</si>
  <si>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</si>
  <si>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</si>
  <si>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</si>
  <si>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</si>
  <si>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</si>
  <si>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</si>
  <si>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</si>
  <si>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</si>
  <si>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</si>
  <si>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</si>
  <si>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</si>
  <si>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</si>
  <si>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</si>
  <si>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</si>
  <si>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</si>
  <si>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</si>
  <si>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</si>
  <si>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</si>
  <si>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</si>
  <si>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</si>
  <si>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</si>
  <si>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</si>
  <si>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</si>
  <si>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</si>
  <si>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</si>
  <si>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</si>
  <si>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</si>
  <si>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</si>
  <si>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</si>
  <si>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</si>
  <si>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</si>
  <si>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</si>
  <si>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</si>
  <si>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</si>
  <si>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</si>
  <si>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</si>
  <si>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</si>
  <si>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</si>
  <si>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</si>
  <si>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</si>
  <si>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</si>
  <si>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</si>
  <si>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</si>
  <si>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</si>
  <si>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</si>
  <si>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</si>
  <si>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</si>
  <si>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</si>
  <si>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</si>
  <si>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</si>
  <si>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</si>
  <si>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</si>
  <si>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</si>
  <si>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</si>
  <si>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</si>
  <si>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</si>
  <si>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</si>
  <si>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</si>
  <si>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</si>
  <si>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</si>
  <si>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</si>
  <si>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</si>
  <si>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</si>
  <si>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</si>
  <si>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</si>
  <si>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</si>
  <si>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</si>
  <si>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</si>
  <si>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</si>
  <si>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</si>
  <si>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</si>
  <si>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</si>
  <si>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</si>
  <si>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</si>
  <si>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</si>
  <si>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</si>
  <si>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</si>
  <si>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</si>
  <si>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</si>
  <si>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</si>
  <si>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</si>
  <si>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</si>
  <si>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</si>
  <si>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</si>
  <si>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</si>
  <si>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</si>
  <si>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</si>
  <si>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</si>
  <si>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</si>
  <si>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</si>
  <si>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</si>
  <si>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</si>
  <si>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</si>
  <si>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</si>
  <si>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</si>
  <si>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</si>
  <si>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</si>
  <si>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</si>
  <si>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</si>
  <si>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</si>
  <si>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</si>
  <si>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</si>
  <si>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</si>
  <si>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</si>
  <si>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</si>
  <si>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</si>
  <si>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</si>
  <si>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</si>
  <si>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</si>
  <si>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</si>
  <si>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</si>
  <si>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</si>
  <si>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</si>
  <si>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</si>
  <si>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</si>
  <si>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</si>
  <si>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</si>
  <si>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</si>
  <si>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</si>
  <si>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</si>
  <si>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</si>
  <si>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</si>
  <si>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</si>
  <si>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</si>
  <si>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</si>
  <si>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</si>
  <si>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</si>
  <si>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</si>
  <si>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</si>
  <si>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</si>
  <si>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</si>
  <si>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</si>
  <si>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</si>
  <si>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</si>
  <si>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</si>
  <si>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</si>
  <si>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</si>
  <si>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</si>
  <si>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</si>
  <si>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</si>
  <si>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</si>
  <si>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</si>
  <si>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</si>
  <si>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</si>
  <si>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</si>
  <si>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</si>
  <si>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</si>
  <si>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</si>
  <si>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</si>
  <si>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</si>
  <si>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</si>
  <si>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</si>
  <si>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</si>
  <si>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</si>
  <si>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</si>
  <si>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</si>
  <si>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</si>
  <si>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</si>
  <si>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</si>
  <si>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</si>
  <si>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</si>
  <si>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</si>
  <si>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</si>
  <si>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</si>
  <si>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</si>
  <si>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</si>
  <si>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</si>
  <si>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</si>
  <si>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</si>
  <si>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</si>
  <si>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</si>
  <si>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</si>
  <si>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</si>
  <si>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</si>
  <si>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</si>
  <si>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</si>
  <si>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</si>
  <si>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</si>
  <si>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</si>
  <si>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</si>
  <si>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</si>
  <si>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</si>
  <si>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</si>
  <si>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</si>
  <si>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</si>
  <si>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</si>
  <si>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</si>
  <si>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</si>
  <si>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</si>
  <si>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</si>
  <si>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</si>
  <si>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</si>
  <si>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</si>
  <si>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</si>
  <si>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</si>
  <si>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</si>
  <si>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</si>
  <si>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</si>
  <si>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</si>
  <si>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</si>
  <si>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</si>
  <si>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</si>
  <si>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</si>
  <si>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</si>
  <si>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</si>
  <si>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</si>
  <si>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</si>
  <si>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</si>
  <si>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</si>
  <si>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</si>
  <si>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</si>
  <si>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</si>
  <si>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</si>
  <si>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</si>
  <si>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</si>
  <si>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</si>
  <si>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</si>
  <si>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</si>
  <si>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</si>
  <si>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</si>
  <si>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</si>
  <si>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</si>
  <si>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</si>
  <si>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</si>
  <si>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</si>
  <si>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</si>
  <si>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</si>
  <si>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</si>
  <si>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</si>
  <si>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</si>
  <si>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</si>
  <si>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</si>
  <si>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</si>
  <si>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</si>
  <si>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</si>
  <si>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</si>
  <si>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</si>
  <si>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</si>
  <si>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</si>
  <si>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</si>
  <si>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</si>
  <si>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</si>
  <si>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</si>
  <si>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</si>
  <si>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</si>
  <si>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</si>
  <si>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</si>
  <si>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</si>
  <si>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</si>
  <si>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</si>
  <si>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</si>
  <si>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</si>
  <si>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</si>
  <si>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</si>
  <si>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</si>
  <si>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</si>
  <si>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</si>
  <si>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</si>
  <si>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</si>
  <si>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</si>
  <si>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</si>
  <si>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</si>
  <si>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</si>
  <si>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</si>
  <si>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</si>
  <si>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</si>
  <si>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</si>
  <si>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</si>
  <si>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</si>
  <si>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</si>
  <si>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</si>
  <si>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</si>
  <si>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</si>
  <si>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</si>
  <si>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</si>
  <si>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</si>
  <si>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</si>
  <si>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</si>
  <si>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</si>
  <si>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</si>
  <si>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</si>
  <si>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</si>
  <si>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</si>
  <si>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</si>
  <si>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</si>
  <si>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</si>
  <si>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</si>
  <si>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</si>
  <si>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</si>
  <si>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</si>
  <si>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</si>
  <si>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</si>
  <si>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</si>
  <si>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</si>
  <si>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</si>
  <si>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</si>
  <si>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</si>
  <si>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</si>
  <si>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</si>
  <si>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</si>
  <si>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</si>
  <si>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</si>
  <si>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</si>
  <si>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</si>
  <si>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</si>
  <si>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</si>
  <si>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</si>
  <si>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</si>
  <si>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</si>
  <si>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</si>
  <si>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</si>
  <si>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</si>
  <si>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</si>
  <si>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</si>
  <si>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</si>
  <si>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</si>
  <si>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</si>
  <si>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</si>
  <si>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</si>
  <si>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</si>
  <si>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</si>
  <si>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</si>
  <si>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</si>
  <si>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</si>
  <si>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</si>
  <si>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</si>
  <si>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</si>
  <si>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</si>
  <si>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</si>
  <si>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</si>
  <si>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</si>
  <si>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</si>
  <si>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</si>
  <si>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</si>
  <si>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</si>
  <si>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</si>
  <si>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</si>
  <si>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</si>
  <si>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</si>
  <si>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</si>
  <si>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</si>
  <si>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</si>
  <si>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</si>
  <si>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</si>
  <si>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</si>
  <si>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</si>
  <si>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</si>
  <si>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</si>
  <si>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</si>
  <si>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</si>
  <si>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</si>
  <si>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</si>
  <si>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</si>
  <si>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</si>
  <si>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</si>
  <si>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</si>
  <si>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</si>
  <si>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</si>
  <si>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</si>
  <si>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</si>
  <si>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</si>
  <si>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</si>
  <si>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</si>
  <si>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</si>
  <si>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</si>
  <si>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</si>
  <si>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</si>
  <si>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</si>
  <si>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</si>
  <si>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</si>
  <si>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</si>
  <si>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</si>
  <si>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</si>
  <si>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</si>
  <si>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</si>
  <si>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</si>
  <si>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</si>
  <si>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</si>
  <si>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</si>
  <si>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</si>
  <si>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</si>
  <si>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</si>
  <si>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</si>
  <si>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</si>
  <si>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</si>
  <si>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</si>
  <si>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</si>
  <si>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</si>
  <si>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</si>
  <si>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</si>
  <si>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</si>
  <si>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</si>
  <si>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</si>
  <si>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</si>
  <si>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</si>
  <si>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</si>
  <si>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</si>
  <si>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</si>
  <si>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</si>
  <si>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</si>
  <si>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</si>
  <si>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</si>
  <si>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</si>
  <si>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</si>
  <si>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</si>
  <si>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</si>
  <si>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</si>
  <si>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</si>
  <si>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</si>
  <si>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</si>
  <si>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</si>
  <si>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</si>
  <si>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</si>
  <si>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</si>
  <si>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</si>
  <si>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</si>
  <si>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</si>
  <si>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</si>
  <si>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</si>
  <si>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</si>
  <si>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</si>
  <si>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</si>
  <si>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</si>
  <si>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</si>
  <si>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</si>
  <si>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</si>
  <si>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</si>
  <si>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</si>
  <si>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</si>
  <si>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</si>
  <si>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</si>
  <si>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</si>
  <si>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</si>
  <si>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</si>
  <si>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</si>
  <si>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</si>
  <si>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</si>
  <si>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</si>
  <si>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</si>
  <si>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</si>
  <si>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</si>
  <si>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</si>
  <si>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</si>
  <si>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</si>
  <si>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</si>
  <si>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</si>
  <si>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</si>
  <si>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</si>
  <si>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</si>
  <si>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</si>
  <si>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</si>
  <si>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</si>
  <si>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</si>
  <si>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</si>
  <si>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</si>
  <si>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</si>
  <si>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</si>
  <si>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</si>
  <si>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</si>
  <si>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</si>
  <si>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</si>
  <si>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</si>
  <si>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</si>
  <si>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</si>
  <si>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</si>
  <si>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</si>
  <si>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</si>
  <si>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</si>
  <si>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</si>
  <si>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</si>
  <si>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</si>
  <si>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</si>
  <si>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</si>
  <si>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</si>
  <si>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</si>
  <si>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</si>
  <si>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</si>
  <si>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</si>
  <si>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</si>
  <si>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</si>
  <si>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</si>
  <si>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</si>
  <si>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</si>
  <si>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</si>
  <si>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</si>
  <si>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</si>
  <si>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</si>
  <si>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</si>
  <si>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</si>
  <si>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</si>
  <si>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</si>
  <si>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</si>
  <si>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</si>
  <si>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</si>
  <si>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</si>
  <si>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</si>
  <si>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</si>
  <si>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</si>
  <si>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</si>
  <si>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</si>
  <si>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</si>
  <si>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</si>
  <si>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</si>
  <si>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</si>
  <si>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</si>
  <si>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</si>
  <si>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</si>
  <si>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</si>
  <si>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</si>
  <si>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</si>
  <si>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</si>
  <si>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</si>
  <si>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</si>
  <si>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</si>
  <si>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</si>
  <si>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</si>
  <si>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</si>
  <si>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</si>
  <si>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</si>
  <si>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</si>
  <si>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</si>
  <si>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</si>
  <si>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</si>
  <si>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</si>
  <si>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</si>
  <si>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</si>
  <si>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</si>
  <si>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</si>
  <si>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</si>
  <si>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</si>
  <si>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</si>
  <si>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</si>
  <si>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</si>
  <si>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</si>
  <si>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</si>
  <si>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</si>
  <si>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</si>
  <si>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</si>
  <si>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</si>
  <si>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</si>
  <si>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</si>
  <si>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</si>
  <si>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</si>
  <si>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</si>
  <si>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</si>
  <si>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</si>
  <si>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</si>
  <si>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</si>
  <si>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</si>
  <si>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</si>
  <si>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</si>
  <si>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</si>
  <si>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</si>
  <si>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</si>
  <si>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</si>
  <si>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</si>
  <si>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</si>
  <si>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</si>
  <si>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</si>
  <si>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</si>
  <si>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</si>
  <si>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</si>
  <si>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</si>
  <si>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</si>
  <si>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</si>
  <si>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</si>
  <si>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</si>
  <si>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</si>
  <si>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</si>
  <si>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</si>
  <si>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</si>
  <si>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</si>
  <si>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</si>
  <si>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</si>
  <si>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</si>
  <si>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</si>
  <si>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</si>
  <si>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</si>
  <si>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</si>
  <si>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</si>
  <si>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</si>
  <si>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</si>
  <si>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</si>
  <si>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</si>
  <si>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</si>
  <si>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</si>
  <si>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</si>
  <si>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</si>
  <si>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</si>
  <si>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</si>
  <si>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</si>
  <si>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</si>
  <si>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</si>
  <si>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</si>
  <si>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</si>
  <si>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</si>
  <si>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</si>
  <si>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</si>
  <si>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</si>
  <si>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</si>
  <si>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</si>
  <si>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</si>
  <si>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</si>
  <si>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</si>
  <si>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</si>
  <si>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</si>
  <si>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</si>
  <si>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</si>
  <si>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</si>
  <si>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</si>
  <si>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</si>
  <si>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</si>
  <si>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</si>
  <si>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</si>
  <si>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</si>
  <si>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</si>
  <si>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</si>
  <si>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</si>
  <si>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</si>
  <si>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</si>
  <si>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</si>
  <si>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</si>
  <si>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</si>
  <si>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</si>
  <si>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</si>
  <si>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</si>
  <si>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</si>
  <si>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</si>
  <si>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</si>
  <si>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</si>
  <si>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</si>
  <si>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</si>
  <si>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</si>
  <si>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</si>
  <si>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</si>
  <si>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</si>
  <si>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</si>
  <si>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</si>
  <si>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</si>
  <si>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</si>
  <si>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</si>
  <si>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</si>
  <si>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</si>
  <si>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</si>
  <si>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</si>
  <si>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</si>
  <si>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</si>
  <si>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</si>
  <si>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</si>
  <si>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</si>
  <si>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</si>
  <si>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</si>
  <si>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</si>
  <si>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</si>
  <si>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</si>
  <si>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</si>
  <si>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</si>
  <si>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</si>
  <si>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</si>
  <si>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</si>
  <si>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</si>
  <si>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</si>
  <si>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</si>
  <si>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</si>
  <si>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</si>
  <si>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</si>
  <si>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</si>
  <si>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</si>
  <si>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</si>
  <si>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</si>
  <si>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</si>
  <si>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</si>
  <si>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</si>
  <si>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</si>
  <si>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</si>
  <si>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</si>
  <si>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</si>
  <si>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</si>
  <si>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</si>
  <si>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</si>
  <si>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</si>
  <si>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</si>
  <si>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</si>
  <si>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</si>
  <si>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</si>
  <si>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</si>
  <si>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</si>
  <si>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</si>
  <si>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</si>
  <si>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</si>
  <si>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</si>
  <si>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</si>
  <si>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</si>
  <si>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</si>
  <si>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</si>
  <si>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</si>
  <si>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</si>
  <si>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</si>
  <si>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</si>
  <si>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</si>
  <si>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</si>
  <si>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</si>
  <si>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</si>
  <si>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</si>
  <si>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</si>
  <si>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</si>
  <si>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</si>
  <si>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</si>
  <si>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</si>
  <si>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</si>
  <si>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</si>
  <si>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</si>
  <si>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</si>
  <si>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</si>
  <si>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</si>
  <si>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</si>
  <si>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</si>
  <si>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</si>
  <si>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</si>
  <si>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</si>
  <si>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</si>
  <si>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</si>
  <si>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</si>
  <si>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</si>
  <si>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</si>
  <si>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</si>
  <si>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</si>
  <si>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</si>
  <si>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</si>
  <si>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</si>
  <si>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</si>
  <si>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</si>
  <si>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</si>
  <si>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</si>
  <si>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</si>
  <si>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</si>
  <si>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</si>
  <si>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</si>
  <si>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</si>
  <si>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</si>
  <si>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</si>
  <si>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</si>
  <si>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</si>
  <si>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</si>
  <si>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</si>
  <si>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</si>
  <si>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</si>
  <si>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</si>
  <si>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</si>
  <si>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</si>
  <si>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</si>
  <si>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</si>
  <si>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</si>
  <si>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</si>
  <si>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</si>
  <si>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</si>
  <si>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</si>
  <si>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</si>
  <si>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</si>
  <si>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</si>
  <si>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</si>
  <si>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</si>
  <si>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</si>
  <si>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</si>
  <si>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</si>
  <si>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</si>
  <si>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</si>
  <si>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</si>
  <si>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</si>
  <si>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</si>
  <si>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</si>
  <si>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</si>
  <si>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</si>
  <si>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</si>
  <si>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</si>
  <si>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</si>
  <si>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</si>
  <si>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</si>
  <si>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</si>
  <si>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</si>
  <si>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</si>
  <si>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</si>
  <si>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</si>
  <si>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</si>
  <si>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</si>
  <si>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</si>
  <si>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</si>
  <si>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</si>
  <si>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</si>
  <si>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</si>
  <si>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</si>
  <si>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</si>
  <si>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</si>
  <si>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</si>
  <si>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</si>
  <si>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</si>
  <si>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</si>
  <si>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</si>
  <si>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</si>
  <si>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</si>
  <si>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</si>
  <si>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</si>
  <si>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</si>
  <si>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</si>
  <si>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</si>
  <si>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</si>
  <si>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</si>
  <si>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</si>
  <si>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</si>
  <si>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</si>
  <si>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</si>
  <si>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</si>
  <si>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</si>
  <si>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</si>
  <si>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</si>
  <si>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</si>
  <si>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</si>
  <si>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</si>
  <si>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</si>
  <si>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</si>
  <si>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</si>
  <si>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</si>
  <si>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</si>
  <si>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</si>
  <si>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</si>
  <si>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</si>
  <si>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</si>
  <si>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</si>
  <si>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</si>
  <si>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</si>
  <si>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</si>
  <si>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</si>
  <si>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</si>
  <si>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</si>
  <si>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</si>
  <si>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</si>
  <si>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</si>
  <si>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</si>
  <si>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</si>
  <si>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</si>
  <si>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</si>
  <si>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</si>
  <si>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</si>
  <si>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</si>
  <si>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</si>
  <si>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</si>
  <si>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</si>
  <si>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</si>
  <si>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</si>
  <si>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</si>
  <si>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</si>
  <si>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</si>
  <si>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</si>
  <si>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</si>
  <si>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</si>
  <si>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</si>
  <si>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</si>
  <si>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</si>
  <si>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</si>
  <si>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</si>
  <si>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</si>
  <si>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</si>
  <si>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</si>
  <si>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</si>
  <si>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</si>
  <si>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</si>
  <si>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</si>
  <si>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</si>
  <si>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</si>
  <si>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</si>
  <si>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</si>
  <si>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</si>
  <si>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</si>
  <si>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</si>
  <si>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</si>
  <si>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</si>
  <si>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</si>
  <si>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</si>
  <si>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</si>
  <si>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</si>
  <si>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</si>
  <si>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</si>
  <si>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</si>
  <si>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</si>
  <si>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</si>
  <si>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</si>
  <si>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</si>
  <si>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</si>
  <si>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</si>
  <si>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</si>
  <si>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</si>
  <si>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</si>
  <si>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</si>
  <si>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</si>
  <si>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</si>
  <si>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</si>
  <si>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</si>
  <si>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</si>
  <si>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</si>
  <si>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</si>
  <si>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</si>
  <si>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</si>
  <si>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</si>
  <si>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</si>
  <si>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</si>
  <si>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</si>
  <si>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</si>
  <si>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</si>
  <si>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</si>
  <si>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</si>
  <si>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</si>
  <si>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</si>
  <si>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</si>
  <si>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</si>
  <si>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</si>
  <si>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</si>
  <si>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</si>
  <si>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</si>
  <si>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</si>
  <si>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</si>
  <si>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</si>
  <si>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</si>
  <si>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</si>
  <si>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</si>
  <si>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</si>
  <si>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</si>
  <si>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</si>
  <si>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</si>
  <si>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</si>
  <si>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</si>
  <si>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</si>
  <si>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</si>
  <si>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</si>
  <si>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</si>
  <si>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</si>
  <si>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</si>
  <si>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</si>
  <si>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</si>
  <si>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</si>
  <si>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</si>
  <si>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</si>
  <si>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</si>
  <si>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</si>
  <si>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</si>
  <si>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</si>
  <si>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</si>
  <si>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</si>
  <si>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</si>
  <si>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</si>
  <si>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</si>
  <si>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</si>
  <si>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</si>
  <si>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</si>
  <si>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</si>
  <si>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</si>
  <si>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</si>
  <si>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</si>
  <si>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</si>
  <si>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</si>
  <si>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</si>
  <si>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</si>
  <si>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</si>
  <si>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</si>
  <si>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</si>
  <si>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</si>
  <si>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</si>
  <si>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</si>
  <si>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</si>
  <si>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</si>
  <si>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</si>
  <si>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</si>
  <si>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</si>
  <si>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</si>
  <si>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</si>
  <si>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</si>
  <si>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</si>
  <si>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</si>
  <si>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</si>
  <si>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</si>
  <si>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</si>
  <si>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</si>
  <si>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</si>
  <si>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</si>
  <si>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</si>
  <si>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</si>
  <si>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</si>
  <si>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</si>
  <si>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</si>
  <si>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</si>
  <si>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</si>
  <si>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</si>
  <si>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</si>
  <si>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</si>
  <si>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</si>
  <si>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</si>
  <si>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</si>
  <si>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</si>
  <si>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</si>
  <si>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</si>
  <si>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</si>
  <si>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</si>
  <si>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</si>
  <si>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</si>
  <si>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</si>
  <si>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</si>
  <si>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</si>
  <si>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</si>
  <si>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</si>
  <si>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</si>
  <si>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</si>
  <si>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</si>
  <si>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</si>
  <si>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</si>
  <si>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</si>
  <si>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</si>
  <si>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</si>
  <si>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</si>
  <si>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</si>
  <si>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</si>
  <si>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</si>
  <si>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</si>
  <si>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</si>
  <si>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</si>
  <si>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</si>
  <si>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</si>
  <si>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</si>
  <si>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</si>
  <si>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</si>
  <si>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</si>
  <si>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</si>
  <si>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</si>
  <si>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</si>
  <si>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</si>
  <si>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</si>
  <si>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</si>
  <si>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</si>
  <si>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</si>
  <si>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</si>
  <si>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</si>
  <si>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</si>
  <si>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</si>
  <si>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</si>
  <si>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</si>
  <si>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</si>
  <si>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</si>
  <si>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</si>
  <si>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</si>
  <si>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</si>
  <si>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</si>
  <si>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</si>
  <si>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</si>
  <si>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</si>
  <si>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</si>
  <si>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</si>
  <si>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</si>
  <si>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</si>
  <si>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</si>
  <si>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</si>
  <si>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</si>
  <si>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</si>
  <si>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</si>
  <si>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</si>
  <si>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</si>
  <si>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</si>
  <si>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</si>
  <si>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</si>
  <si>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</si>
  <si>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</si>
  <si>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</si>
  <si>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</si>
  <si>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</si>
  <si>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</si>
  <si>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</si>
  <si>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</si>
  <si>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</si>
  <si>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</si>
  <si>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</si>
  <si>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</si>
  <si>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</si>
  <si>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</si>
  <si>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</si>
  <si>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</si>
  <si>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</si>
  <si>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</si>
  <si>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</si>
  <si>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</si>
  <si>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</si>
  <si>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</si>
  <si>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</si>
  <si>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</si>
  <si>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</si>
  <si>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</si>
  <si>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</si>
  <si>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</si>
  <si>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</si>
  <si>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</si>
  <si>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</si>
  <si>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</si>
  <si>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</si>
  <si>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</si>
  <si>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</si>
  <si>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</si>
  <si>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</si>
  <si>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</si>
  <si>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</si>
  <si>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</si>
  <si>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</si>
  <si>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</si>
  <si>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</si>
  <si>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</si>
  <si>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</si>
  <si>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</si>
  <si>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</si>
  <si>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</si>
  <si>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</si>
  <si>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</si>
  <si>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</si>
  <si>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</si>
  <si>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</si>
  <si>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</si>
  <si>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</si>
  <si>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</si>
  <si>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</si>
  <si>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</si>
  <si>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</si>
  <si>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</si>
  <si>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</si>
  <si>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</si>
  <si>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</si>
  <si>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</si>
  <si>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</si>
  <si>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</si>
  <si>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</si>
  <si>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</si>
  <si>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</si>
  <si>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</si>
  <si>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</si>
  <si>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</si>
  <si>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</si>
  <si>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</si>
  <si>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</si>
  <si>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</si>
  <si>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</si>
  <si>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</si>
  <si>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</si>
  <si>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</si>
  <si>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</si>
  <si>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</si>
  <si>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</si>
  <si>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</si>
  <si>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</si>
  <si>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</si>
  <si>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</si>
  <si>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</si>
  <si>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</si>
  <si>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</si>
  <si>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</si>
  <si>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</si>
  <si>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</si>
  <si>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</si>
  <si>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</si>
  <si>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</si>
  <si>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</si>
  <si>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</si>
  <si>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</si>
  <si>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</si>
  <si>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</si>
  <si>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</si>
  <si>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</si>
  <si>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</si>
  <si>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</si>
  <si>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</si>
  <si>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</si>
  <si>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</si>
  <si>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</si>
  <si>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</si>
  <si>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</si>
  <si>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</si>
  <si>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</si>
  <si>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</si>
  <si>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</si>
  <si>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</si>
  <si>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</si>
  <si>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</si>
  <si>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</si>
  <si>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</si>
  <si>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</si>
  <si>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</si>
  <si>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</si>
  <si>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</si>
  <si>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</si>
  <si>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</si>
  <si>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</si>
  <si>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</si>
  <si>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</si>
  <si>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</si>
  <si>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</si>
  <si>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</si>
  <si>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</si>
  <si>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</si>
  <si>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</si>
  <si>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</si>
  <si>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</si>
  <si>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</si>
  <si>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</si>
  <si>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</si>
  <si>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</si>
  <si>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</si>
  <si>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</si>
  <si>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</si>
  <si>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</si>
  <si>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</si>
  <si>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</si>
  <si>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</si>
  <si>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</si>
  <si>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</si>
  <si>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</si>
  <si>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</si>
  <si>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</si>
  <si>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</si>
  <si>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</si>
  <si>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</si>
  <si>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</si>
  <si>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</si>
  <si>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</si>
  <si>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</si>
  <si>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</si>
  <si>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</si>
  <si>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</si>
  <si>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</si>
  <si>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</si>
  <si>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</si>
  <si>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</si>
  <si>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</si>
  <si>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</si>
  <si>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</si>
  <si>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</si>
  <si>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</si>
  <si>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</si>
  <si>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</si>
  <si>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</si>
  <si>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</si>
  <si>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</si>
  <si>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</si>
  <si>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</si>
  <si>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</si>
  <si>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</si>
  <si>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</si>
  <si>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</si>
  <si>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</si>
  <si>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</si>
  <si>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</si>
  <si>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</si>
  <si>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</si>
  <si>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</si>
  <si>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</si>
  <si>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</si>
  <si>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</si>
  <si>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</si>
  <si>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</si>
  <si>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</si>
  <si>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</si>
  <si>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</si>
  <si>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</si>
  <si>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</si>
  <si>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</si>
  <si>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</si>
  <si>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</si>
  <si>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</si>
  <si>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</si>
  <si>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</si>
  <si>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</si>
  <si>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</si>
  <si>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</si>
  <si>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</si>
  <si>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</si>
  <si>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</si>
  <si>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</si>
  <si>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</si>
  <si>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</si>
  <si>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</si>
  <si>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</si>
  <si>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</si>
  <si>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</si>
  <si>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</si>
  <si>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</si>
  <si>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</si>
  <si>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</si>
  <si>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</si>
  <si>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</si>
  <si>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</si>
  <si>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</si>
  <si>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</si>
  <si>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</si>
  <si>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</si>
  <si>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</si>
  <si>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</si>
  <si>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</si>
  <si>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</si>
  <si>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</si>
  <si>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</si>
  <si>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</si>
  <si>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</si>
  <si>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</si>
  <si>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</si>
  <si>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</si>
  <si>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</si>
  <si>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</si>
  <si>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</si>
  <si>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</si>
  <si>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</si>
  <si>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</si>
  <si>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</si>
  <si>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</si>
  <si>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</si>
  <si>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</si>
  <si>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</si>
  <si>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</si>
  <si>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</si>
  <si>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</si>
  <si>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</si>
  <si>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</si>
  <si>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</si>
  <si>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</si>
  <si>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</si>
  <si>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</si>
  <si>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</si>
  <si>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</si>
  <si>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</si>
  <si>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</si>
  <si>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</si>
  <si>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</si>
  <si>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</si>
  <si>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</si>
  <si>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</si>
  <si>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</si>
  <si>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</si>
  <si>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</si>
  <si>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</si>
  <si>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</si>
  <si>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</si>
  <si>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</si>
  <si>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</si>
  <si>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</si>
  <si>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</si>
  <si>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</si>
  <si>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</si>
  <si>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</si>
  <si>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</si>
  <si>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</si>
  <si>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</si>
  <si>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</si>
  <si>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</si>
  <si>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</si>
  <si>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</si>
  <si>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</si>
  <si>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</si>
  <si>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</si>
  <si>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</si>
  <si>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</si>
  <si>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</si>
  <si>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</si>
  <si>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</si>
  <si>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</si>
  <si>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</si>
  <si>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</si>
  <si>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</si>
  <si>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</si>
  <si>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</si>
  <si>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</si>
  <si>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</si>
  <si>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</si>
  <si>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</si>
  <si>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</si>
  <si>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</si>
  <si>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</si>
  <si>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</si>
  <si>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</si>
  <si>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</si>
  <si>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</si>
  <si>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</si>
  <si>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</si>
  <si>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</si>
  <si>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</si>
  <si>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</si>
  <si>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</si>
  <si>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</si>
  <si>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</si>
  <si>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</si>
  <si>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</si>
  <si>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</si>
  <si>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</si>
  <si>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</si>
  <si>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</si>
  <si>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</si>
  <si>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</si>
  <si>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</si>
  <si>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</si>
  <si>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</si>
  <si>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</si>
  <si>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</si>
  <si>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</si>
  <si>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</si>
  <si>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</si>
  <si>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</si>
  <si>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</si>
  <si>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</si>
  <si>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</si>
  <si>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</si>
  <si>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</si>
  <si>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</si>
  <si>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</si>
  <si>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</si>
  <si>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</si>
  <si>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</si>
  <si>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</si>
  <si>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</si>
  <si>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</si>
  <si>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</si>
  <si>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</si>
  <si>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</si>
  <si>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</si>
  <si>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</si>
  <si>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</si>
  <si>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</si>
  <si>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</si>
  <si>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</si>
  <si>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</si>
  <si>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</si>
  <si>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</si>
  <si>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</si>
  <si>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</si>
  <si>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</si>
  <si>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</si>
  <si>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</si>
  <si>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</si>
  <si>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</si>
  <si>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</si>
  <si>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</si>
  <si>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</si>
  <si>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</si>
  <si>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</si>
  <si>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</si>
  <si>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</si>
  <si>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</si>
  <si>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</si>
  <si>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</si>
  <si>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</si>
  <si>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</si>
  <si>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</si>
  <si>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</si>
  <si>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</si>
  <si>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</si>
  <si>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</si>
  <si>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</si>
  <si>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</si>
  <si>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</si>
  <si>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</si>
  <si>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</si>
  <si>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</si>
  <si>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</si>
  <si>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</si>
  <si>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</si>
  <si>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</si>
  <si>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</si>
  <si>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</si>
  <si>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</si>
  <si>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</si>
  <si>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</si>
  <si>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</si>
  <si>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</si>
  <si>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</si>
  <si>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</si>
  <si>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</si>
  <si>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</si>
  <si>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</si>
  <si>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</si>
  <si>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</si>
  <si>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</si>
  <si>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</si>
  <si>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</si>
  <si>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</si>
  <si>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</si>
  <si>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</si>
  <si>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</si>
  <si>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</si>
  <si>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</si>
  <si>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</si>
  <si>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</si>
  <si>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</si>
  <si>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</si>
  <si>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</si>
  <si>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</si>
  <si>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</si>
  <si>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</si>
  <si>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</si>
  <si>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</si>
  <si>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</si>
  <si>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</si>
  <si>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</si>
  <si>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</si>
  <si>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</si>
  <si>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</si>
  <si>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</si>
  <si>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</si>
  <si>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</si>
  <si>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</si>
  <si>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</si>
  <si>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</si>
  <si>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</si>
  <si>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</si>
  <si>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</si>
  <si>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</si>
  <si>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</si>
  <si>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</si>
  <si>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</si>
  <si>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</si>
  <si>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</si>
  <si>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</si>
  <si>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</si>
  <si>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</si>
  <si>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</si>
  <si>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</si>
  <si>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</si>
  <si>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</si>
  <si>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</si>
  <si>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</si>
  <si>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</si>
  <si>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</si>
  <si>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</si>
  <si>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</si>
  <si>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</si>
  <si>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</si>
  <si>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</si>
  <si>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</si>
  <si>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</si>
  <si>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</si>
  <si>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</si>
  <si>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</si>
  <si>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</si>
  <si>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</si>
  <si>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</si>
  <si>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</si>
  <si>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</si>
  <si>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</si>
  <si>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</si>
  <si>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</si>
  <si>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</si>
  <si>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</si>
  <si>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</si>
  <si>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</si>
  <si>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</si>
  <si>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</si>
  <si>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</si>
  <si>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</si>
  <si>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</si>
  <si>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</si>
  <si>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</si>
  <si>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</si>
  <si>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</si>
  <si>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</si>
  <si>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</si>
  <si>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</si>
  <si>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</si>
  <si>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</si>
  <si>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</si>
  <si>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</si>
  <si>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</si>
  <si>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</si>
  <si>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</si>
  <si>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</si>
  <si>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</si>
  <si>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</si>
  <si>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</si>
  <si>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</si>
  <si>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</si>
  <si>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</si>
  <si>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</si>
  <si>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</si>
  <si>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</si>
  <si>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</si>
  <si>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</si>
  <si>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</si>
  <si>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</si>
  <si>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</si>
  <si>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</si>
  <si>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</si>
  <si>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</si>
  <si>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</si>
  <si>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</si>
  <si>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</si>
  <si>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</si>
  <si>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</si>
  <si>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</si>
  <si>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</si>
  <si>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</si>
  <si>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</si>
  <si>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</si>
  <si>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</si>
  <si>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</si>
  <si>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</si>
  <si>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</si>
  <si>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</si>
  <si>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</si>
  <si>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</si>
  <si>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</si>
  <si>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</si>
  <si>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</si>
  <si>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</si>
  <si>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</si>
  <si>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</si>
  <si>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</si>
  <si>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</si>
  <si>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</si>
  <si>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</si>
  <si>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</si>
  <si>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</si>
  <si>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</si>
  <si>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</si>
  <si>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</si>
  <si>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</si>
  <si>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</si>
  <si>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</si>
  <si>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</si>
  <si>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</si>
  <si>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</si>
  <si>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</si>
  <si>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</si>
  <si>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</si>
  <si>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</si>
  <si>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</si>
  <si>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</si>
  <si>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</si>
  <si>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</si>
  <si>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</si>
  <si>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</si>
  <si>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</si>
  <si>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</si>
  <si>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</si>
  <si>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</si>
  <si>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</si>
  <si>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</si>
  <si>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</si>
  <si>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</si>
  <si>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</si>
  <si>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</si>
  <si>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</si>
  <si>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</si>
  <si>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</si>
  <si>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</si>
  <si>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</si>
  <si>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</si>
  <si>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</si>
  <si>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</si>
  <si>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</si>
  <si>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</si>
  <si>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</si>
  <si>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</si>
  <si>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</si>
  <si>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</si>
  <si>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</si>
  <si>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</si>
  <si>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</si>
  <si>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</si>
  <si>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</si>
  <si>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</si>
  <si>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</si>
  <si>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</si>
  <si>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</si>
  <si>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</si>
  <si>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</si>
  <si>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</si>
  <si>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</si>
  <si>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</si>
  <si>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</si>
  <si>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</si>
  <si>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</si>
  <si>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</si>
  <si>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</si>
  <si>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</si>
  <si>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</si>
  <si>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</si>
  <si>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</si>
  <si>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</si>
  <si>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</si>
  <si>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</si>
  <si>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</si>
  <si>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</si>
  <si>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</si>
  <si>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</si>
  <si>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</si>
  <si>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</si>
  <si>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</si>
  <si>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</si>
  <si>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</si>
  <si>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</si>
  <si>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</si>
  <si>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</si>
  <si>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</si>
  <si>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</si>
  <si>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</si>
  <si>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</si>
  <si>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</si>
  <si>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</si>
  <si>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</si>
  <si>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</si>
  <si>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</si>
  <si>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</si>
  <si>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</si>
  <si>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</si>
  <si>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</si>
  <si>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</si>
  <si>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</si>
  <si>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</si>
  <si>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</si>
  <si>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</si>
  <si>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</si>
  <si>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</si>
  <si>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</si>
  <si>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</si>
  <si>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</si>
  <si>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</si>
  <si>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</si>
  <si>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</si>
  <si>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</si>
  <si>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</si>
  <si>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</si>
  <si>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</si>
  <si>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</si>
  <si>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</si>
  <si>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</si>
  <si>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</si>
  <si>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</si>
  <si>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</si>
  <si>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</si>
  <si>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</si>
  <si>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</si>
  <si>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</si>
  <si>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</si>
  <si>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</si>
  <si>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</si>
  <si>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</si>
  <si>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</si>
  <si>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</si>
  <si>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</si>
  <si>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</si>
  <si>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</si>
  <si>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</si>
  <si>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</si>
  <si>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</si>
  <si>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</si>
  <si>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</si>
  <si>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</si>
  <si>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</si>
  <si>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</si>
  <si>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</si>
  <si>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</si>
  <si>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</si>
  <si>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</si>
  <si>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</si>
  <si>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</si>
  <si>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</si>
  <si>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</si>
  <si>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</si>
  <si>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</si>
  <si>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</si>
  <si>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</si>
  <si>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</si>
  <si>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</si>
  <si>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</si>
  <si>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</si>
  <si>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</si>
  <si>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</si>
  <si>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</si>
  <si>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</si>
  <si>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</si>
  <si>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</si>
  <si>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</si>
  <si>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</si>
  <si>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</si>
  <si>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</si>
  <si>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</si>
  <si>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</si>
  <si>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</si>
  <si>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</si>
  <si>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</si>
  <si>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</si>
  <si>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</si>
  <si>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</si>
  <si>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</si>
  <si>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</si>
  <si>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</si>
  <si>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</si>
  <si>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</si>
  <si>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</si>
  <si>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</si>
  <si>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</si>
  <si>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</si>
  <si>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</si>
  <si>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</si>
  <si>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</si>
  <si>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</si>
  <si>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</si>
  <si>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</si>
  <si>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</si>
  <si>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</si>
  <si>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</si>
  <si>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</si>
  <si>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</si>
  <si>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</si>
  <si>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</si>
  <si>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</si>
  <si>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</si>
  <si>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</si>
  <si>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</si>
  <si>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</si>
  <si>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</si>
  <si>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</si>
  <si>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</si>
  <si>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</si>
  <si>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</si>
  <si>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</si>
  <si>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</si>
  <si>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</si>
  <si>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</si>
  <si>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</si>
  <si>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</si>
  <si>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</si>
  <si>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</si>
  <si>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</si>
  <si>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</si>
  <si>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</si>
  <si>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</si>
  <si>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</si>
  <si>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</si>
  <si>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</si>
  <si>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</si>
  <si>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</si>
  <si>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</si>
  <si>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</si>
  <si>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</si>
  <si>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</si>
  <si>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</si>
  <si>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</si>
  <si>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</si>
  <si>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</si>
  <si>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</si>
  <si>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</si>
  <si>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</si>
  <si>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</si>
  <si>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</si>
  <si>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</si>
  <si>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</si>
  <si>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</si>
  <si>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</si>
  <si>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</si>
  <si>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</si>
  <si>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</si>
  <si>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</si>
  <si>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</si>
  <si>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</si>
  <si>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</si>
  <si>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</si>
  <si>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</si>
  <si>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</si>
  <si>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</si>
  <si>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</si>
  <si>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</si>
  <si>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</si>
  <si>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</si>
  <si>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</si>
  <si>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</si>
  <si>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</si>
  <si>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</si>
  <si>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</si>
  <si>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</si>
  <si>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</si>
  <si>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</si>
  <si>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</si>
  <si>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</si>
  <si>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</si>
  <si>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</si>
  <si>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</si>
  <si>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</si>
  <si>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</si>
  <si>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</si>
  <si>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</si>
  <si>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</si>
  <si>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</si>
  <si>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</si>
  <si>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</si>
  <si>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</si>
  <si>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</si>
  <si>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</si>
  <si>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</si>
  <si>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</si>
  <si>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</si>
  <si>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</si>
  <si>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</si>
  <si>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</si>
  <si>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</si>
  <si>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</si>
  <si>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</si>
  <si>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</si>
  <si>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</si>
  <si>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</si>
  <si>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</si>
  <si>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</si>
  <si>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</si>
  <si>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</si>
  <si>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</si>
  <si>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</si>
  <si>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</si>
  <si>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</si>
  <si>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</si>
  <si>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</si>
  <si>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</si>
  <si>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</si>
  <si>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</si>
  <si>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</si>
  <si>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</si>
  <si>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</si>
  <si>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</si>
  <si>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</si>
  <si>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</si>
  <si>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</si>
  <si>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</si>
  <si>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</si>
  <si>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</si>
  <si>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</si>
  <si>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</si>
  <si>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</si>
  <si>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</si>
  <si>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</si>
  <si>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</si>
  <si>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</si>
  <si>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</si>
  <si>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</si>
  <si>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</si>
  <si>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</si>
  <si>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</si>
  <si>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</si>
  <si>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</si>
  <si>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</si>
  <si>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</si>
  <si>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</si>
  <si>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</si>
  <si>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</si>
  <si>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</si>
  <si>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</si>
  <si>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</si>
  <si>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</si>
  <si>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</si>
  <si>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</si>
  <si>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</si>
  <si>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</si>
  <si>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</si>
  <si>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</si>
  <si>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</si>
  <si>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</si>
  <si>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</si>
  <si>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</si>
  <si>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</si>
  <si>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</si>
  <si>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</si>
  <si>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</si>
  <si>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</si>
  <si>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</si>
  <si>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</si>
  <si>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</si>
  <si>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</si>
  <si>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</si>
  <si>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</si>
  <si>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</si>
  <si>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</si>
  <si>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</si>
  <si>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</si>
  <si>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</si>
  <si>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</si>
  <si>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</si>
  <si>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</si>
  <si>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</si>
  <si>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</si>
  <si>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</si>
  <si>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</si>
  <si>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</si>
  <si>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</si>
  <si>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</si>
  <si>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</si>
  <si>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</si>
  <si>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</si>
  <si>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</si>
  <si>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</si>
  <si>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</si>
  <si>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</si>
  <si>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</si>
  <si>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</si>
  <si>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</si>
  <si>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</si>
  <si>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</si>
  <si>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</si>
  <si>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</si>
  <si>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</si>
  <si>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</si>
  <si>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</si>
  <si>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</si>
  <si>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</si>
  <si>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</si>
  <si>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</si>
  <si>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</si>
  <si>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</si>
  <si>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</si>
  <si>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</si>
  <si>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</si>
  <si>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</si>
  <si>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</si>
  <si>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</si>
  <si>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</si>
  <si>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</si>
  <si>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</si>
  <si>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</si>
  <si>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</si>
  <si>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</si>
  <si>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</si>
  <si>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</si>
  <si>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</si>
  <si>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</si>
  <si>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</si>
  <si>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</si>
  <si>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</si>
  <si>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</si>
  <si>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</si>
  <si>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</si>
  <si>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</si>
  <si>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</si>
  <si>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</si>
  <si>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</si>
  <si>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</si>
  <si>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</si>
  <si>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</si>
  <si>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</si>
  <si>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</si>
  <si>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</si>
  <si>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</si>
  <si>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</si>
  <si>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</si>
  <si>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</si>
  <si>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</si>
  <si>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</si>
  <si>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</si>
  <si>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</si>
  <si>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</si>
  <si>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</si>
  <si>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</si>
  <si>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</si>
  <si>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</si>
  <si>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</si>
  <si>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</si>
  <si>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</si>
  <si>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</si>
  <si>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</si>
  <si>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</si>
  <si>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</si>
  <si>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</si>
  <si>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</si>
  <si>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</si>
  <si>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</si>
  <si>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</si>
  <si>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</si>
  <si>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</si>
  <si>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</si>
  <si>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</si>
  <si>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</si>
  <si>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</si>
  <si>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</si>
  <si>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</si>
  <si>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</si>
  <si>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</si>
  <si>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</si>
  <si>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</si>
  <si>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</si>
  <si>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</si>
  <si>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</si>
  <si>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</si>
  <si>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</si>
  <si>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</si>
  <si>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</si>
  <si>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</si>
  <si>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</si>
  <si>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</si>
  <si>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</si>
  <si>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</si>
  <si>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</si>
  <si>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</si>
  <si>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</si>
  <si>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</si>
  <si>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</si>
  <si>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</si>
  <si>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</si>
  <si>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</si>
  <si>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</si>
  <si>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</si>
  <si>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</si>
  <si>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</si>
  <si>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</si>
  <si>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</si>
  <si>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</si>
  <si>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</si>
  <si>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</si>
  <si>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</si>
  <si>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</si>
  <si>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</si>
  <si>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</si>
  <si>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</si>
  <si>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</si>
  <si>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</si>
  <si>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</si>
  <si>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</si>
  <si>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</si>
  <si>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</si>
  <si>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</si>
  <si>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</si>
  <si>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</si>
  <si>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</si>
  <si>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</si>
  <si>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</si>
  <si>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</si>
  <si>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</si>
  <si>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</si>
  <si>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</si>
  <si>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</si>
  <si>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</si>
  <si>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</si>
  <si>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</si>
  <si>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</si>
  <si>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</si>
  <si>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</si>
  <si>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</si>
  <si>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</si>
  <si>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</si>
  <si>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</si>
  <si>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</si>
  <si>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</si>
  <si>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</si>
  <si>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</si>
  <si>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</si>
  <si>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</si>
  <si>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</si>
  <si>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</si>
  <si>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</si>
  <si>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</si>
  <si>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</si>
  <si>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</si>
  <si>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</si>
  <si>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</si>
  <si>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</si>
  <si>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</si>
  <si>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</si>
  <si>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</si>
  <si>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</si>
  <si>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</si>
  <si>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</si>
  <si>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</si>
  <si>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</si>
  <si>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</si>
  <si>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</si>
  <si>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</si>
  <si>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</si>
  <si>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</si>
  <si>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</si>
  <si>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</si>
  <si>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</si>
  <si>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</si>
  <si>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</si>
  <si>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</si>
  <si>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</si>
  <si>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</si>
  <si>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</si>
  <si>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</si>
  <si>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</si>
  <si>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</si>
  <si>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</si>
  <si>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</si>
  <si>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</si>
  <si>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</si>
  <si>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</si>
  <si>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</si>
  <si>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</si>
  <si>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</si>
  <si>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</si>
  <si>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</si>
  <si>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</si>
  <si>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</si>
  <si>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</si>
  <si>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</si>
  <si>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</si>
  <si>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</si>
  <si>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</si>
  <si>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</si>
  <si>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</si>
  <si>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</si>
  <si>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</si>
  <si>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</si>
  <si>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</si>
  <si>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</si>
  <si>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</si>
  <si>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</si>
  <si>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</si>
  <si>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</si>
  <si>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</si>
  <si>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</si>
  <si>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</si>
  <si>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</si>
  <si>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</si>
  <si>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</si>
  <si>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</si>
  <si>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</si>
  <si>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</si>
  <si>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</si>
  <si>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</si>
  <si>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</si>
  <si>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</si>
  <si>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</si>
  <si>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</si>
  <si>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</si>
  <si>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</si>
  <si>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</si>
  <si>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</si>
  <si>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</si>
  <si>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</si>
  <si>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</si>
  <si>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</si>
  <si>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</si>
  <si>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</si>
  <si>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</si>
  <si>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</si>
  <si>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</si>
  <si>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</si>
  <si>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</si>
  <si>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</si>
  <si>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</si>
  <si>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</si>
  <si>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</si>
  <si>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</si>
  <si>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</si>
  <si>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</si>
  <si>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</si>
  <si>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</si>
  <si>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</si>
  <si>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</si>
  <si>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</si>
  <si>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</si>
  <si>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</si>
  <si>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</si>
  <si>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</si>
  <si>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</si>
  <si>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</si>
  <si>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</si>
  <si>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</si>
  <si>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</si>
  <si>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</si>
  <si>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</si>
  <si>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</si>
  <si>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</si>
  <si>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</si>
  <si>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</si>
  <si>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</si>
  <si>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</si>
  <si>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</si>
  <si>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</si>
  <si>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</si>
  <si>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</si>
  <si>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</si>
  <si>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</si>
  <si>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</si>
  <si>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</si>
  <si>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</si>
  <si>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</si>
  <si>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</si>
  <si>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</si>
  <si>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</si>
  <si>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</si>
  <si>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</si>
  <si>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</si>
  <si>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</si>
  <si>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</si>
  <si>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</si>
  <si>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</si>
  <si>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</si>
  <si>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</si>
  <si>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</si>
  <si>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</si>
  <si>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</si>
  <si>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</si>
  <si>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</si>
  <si>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</si>
  <si>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</si>
  <si>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</si>
  <si>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</si>
  <si>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</si>
  <si>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</si>
  <si>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</si>
  <si>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</si>
  <si>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</si>
  <si>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</si>
  <si>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</si>
  <si>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</si>
  <si>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</si>
  <si>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</si>
  <si>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</si>
  <si>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</si>
  <si>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</si>
  <si>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</si>
  <si>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</si>
  <si>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</si>
  <si>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</si>
  <si>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</si>
  <si>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</si>
  <si>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</si>
  <si>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</si>
  <si>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</si>
  <si>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</si>
  <si>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</si>
  <si>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</si>
  <si>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</si>
  <si>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</si>
  <si>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</si>
  <si>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</si>
  <si>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</si>
  <si>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</si>
  <si>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</si>
  <si>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</si>
  <si>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</si>
  <si>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</si>
  <si>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</si>
  <si>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</si>
  <si>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</si>
  <si>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</si>
  <si>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</si>
  <si>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</si>
  <si>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</si>
  <si>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</si>
  <si>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</si>
  <si>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</si>
  <si>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</si>
  <si>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</si>
  <si>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</si>
  <si>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</si>
  <si>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</si>
  <si>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</si>
  <si>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</si>
  <si>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</si>
  <si>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</si>
  <si>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</si>
  <si>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</si>
  <si>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</si>
  <si>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</si>
  <si>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</si>
  <si>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</si>
  <si>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</si>
  <si>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</si>
  <si>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</si>
  <si>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</si>
  <si>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</si>
  <si>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</si>
  <si>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</si>
  <si>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</si>
  <si>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</si>
  <si>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</si>
  <si>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</si>
  <si>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</si>
  <si>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</si>
  <si>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</si>
  <si>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</si>
  <si>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</si>
  <si>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</si>
  <si>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</si>
  <si>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</si>
  <si>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</si>
  <si>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</si>
  <si>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</si>
  <si>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</si>
  <si>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</si>
  <si>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</si>
  <si>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</si>
  <si>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</si>
  <si>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</si>
  <si>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</si>
  <si>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</si>
  <si>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</si>
  <si>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</si>
  <si>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</si>
  <si>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</si>
  <si>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</si>
  <si>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</si>
  <si>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</si>
  <si>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</si>
  <si>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</si>
  <si>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</si>
  <si>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</si>
  <si>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</si>
  <si>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</si>
  <si>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</si>
  <si>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</si>
  <si>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</si>
  <si>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</si>
  <si>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</si>
  <si>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</si>
  <si>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</si>
  <si>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</si>
  <si>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</si>
  <si>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</si>
  <si>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</si>
  <si>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</si>
  <si>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</si>
  <si>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</si>
  <si>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</si>
  <si>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</si>
  <si>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</si>
  <si>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</si>
  <si>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</si>
  <si>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</si>
  <si>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</si>
  <si>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</si>
  <si>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</si>
  <si>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</si>
  <si>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</si>
  <si>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</si>
  <si>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</si>
  <si>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</si>
  <si>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</si>
  <si>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</si>
  <si>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</si>
  <si>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</si>
  <si>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</si>
  <si>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</si>
  <si>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</si>
  <si>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</si>
  <si>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</si>
  <si>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</si>
  <si>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</si>
  <si>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</si>
  <si>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</si>
  <si>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</si>
  <si>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</si>
  <si>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</si>
  <si>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</si>
  <si>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</si>
  <si>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</si>
  <si>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</si>
  <si>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</si>
  <si>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</si>
  <si>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</si>
  <si>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</si>
  <si>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</si>
  <si>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</si>
  <si>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</si>
  <si>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</si>
  <si>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</si>
  <si>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</si>
  <si>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</si>
  <si>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</si>
  <si>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</si>
  <si>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</si>
  <si>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</si>
  <si>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</si>
  <si>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</si>
  <si>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</si>
  <si>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</si>
  <si>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</si>
  <si>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</si>
  <si>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</si>
  <si>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</si>
  <si>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</si>
  <si>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</si>
  <si>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</si>
  <si>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</si>
  <si>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</si>
  <si>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</si>
  <si>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</si>
  <si>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</si>
  <si>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</si>
  <si>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</si>
  <si>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</si>
  <si>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</si>
  <si>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</si>
  <si>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</si>
  <si>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</si>
  <si>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</si>
  <si>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</si>
  <si>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</si>
  <si>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</si>
  <si>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</si>
  <si>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</si>
  <si>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</si>
  <si>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</si>
  <si>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</si>
  <si>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</si>
  <si>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</si>
  <si>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</si>
  <si>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</si>
  <si>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</si>
  <si>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</si>
  <si>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</si>
  <si>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</si>
  <si>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</si>
  <si>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</si>
  <si>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</si>
  <si>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</si>
  <si>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</si>
  <si>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</si>
  <si>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</si>
  <si>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</si>
  <si>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</si>
  <si>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</si>
  <si>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</si>
  <si>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</si>
  <si>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</si>
  <si>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</si>
  <si>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</si>
  <si>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</si>
  <si>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</si>
  <si>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</si>
  <si>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</si>
  <si>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</si>
  <si>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</si>
  <si>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</si>
  <si>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</si>
  <si>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</si>
  <si>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</si>
  <si>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</si>
  <si>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</si>
  <si>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</si>
  <si>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</si>
  <si>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</si>
  <si>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</si>
  <si>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</si>
  <si>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</si>
  <si>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</si>
  <si>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</si>
  <si>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</si>
  <si>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</si>
  <si>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</si>
  <si>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</si>
  <si>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</si>
  <si>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</si>
  <si>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</si>
  <si>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</si>
  <si>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</si>
  <si>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</si>
  <si>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</si>
  <si>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</si>
  <si>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</si>
  <si>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</si>
  <si>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</si>
  <si>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</si>
  <si>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</si>
  <si>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</si>
  <si>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</si>
  <si>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</si>
  <si>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</si>
  <si>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</si>
  <si>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</si>
  <si>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</si>
  <si>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</si>
  <si>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</si>
  <si>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</si>
  <si>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</si>
  <si>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</si>
  <si>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</si>
  <si>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</si>
  <si>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</si>
  <si>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</si>
  <si>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</si>
  <si>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</si>
  <si>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</si>
  <si>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</si>
  <si>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</si>
  <si>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</si>
  <si>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</si>
  <si>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</si>
  <si>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</si>
  <si>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</si>
  <si>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</si>
  <si>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</si>
  <si>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</si>
  <si>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</si>
  <si>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</si>
  <si>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</si>
  <si>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</si>
  <si>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</si>
  <si>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</si>
  <si>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</si>
  <si>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</si>
  <si>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</si>
  <si>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</si>
  <si>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</si>
  <si>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</si>
  <si>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</si>
  <si>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</si>
  <si>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</si>
  <si>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</si>
  <si>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</si>
  <si>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</si>
  <si>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</si>
  <si>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</si>
  <si>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</si>
  <si>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</si>
  <si>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</si>
  <si>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</si>
  <si>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</si>
  <si>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</si>
  <si>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</si>
  <si>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</si>
  <si>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</si>
  <si>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</si>
  <si>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</si>
  <si>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</si>
  <si>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</si>
  <si>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</si>
  <si>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</si>
  <si>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</si>
  <si>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</si>
  <si>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</si>
  <si>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</si>
  <si>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</si>
  <si>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</si>
  <si>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</si>
  <si>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</si>
  <si>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</si>
  <si>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</si>
  <si>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</si>
  <si>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</si>
  <si>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</si>
  <si>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</si>
  <si>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</si>
  <si>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</si>
  <si>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</si>
  <si>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</si>
  <si>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</si>
  <si>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</si>
  <si>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</si>
  <si>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</si>
  <si>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</si>
  <si>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</si>
  <si>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</si>
  <si>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</si>
  <si>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</si>
  <si>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</si>
  <si>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</si>
  <si>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</si>
  <si>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</si>
  <si>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</si>
  <si>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</si>
  <si>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</si>
  <si>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</si>
  <si>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</si>
  <si>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</si>
  <si>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</si>
  <si>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</si>
  <si>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</si>
  <si>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</si>
  <si>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</si>
  <si>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</si>
  <si>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</si>
  <si>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</si>
  <si>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</si>
  <si>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</si>
  <si>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</si>
  <si>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</si>
  <si>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</si>
  <si>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</si>
  <si>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</si>
  <si>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</si>
  <si>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</si>
  <si>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</si>
  <si>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</si>
  <si>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</si>
  <si>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</si>
  <si>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</si>
  <si>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</si>
  <si>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</si>
  <si>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</si>
  <si>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</si>
  <si>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</si>
  <si>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</si>
  <si>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</si>
  <si>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</si>
  <si>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</si>
  <si>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</si>
  <si>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</si>
  <si>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</si>
  <si>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</si>
  <si>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</si>
  <si>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</si>
  <si>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</si>
  <si>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</si>
  <si>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</si>
  <si>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</si>
  <si>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</si>
  <si>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</si>
  <si>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</si>
  <si>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</si>
  <si>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</si>
  <si>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</si>
  <si>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</si>
  <si>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</si>
  <si>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</si>
  <si>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</si>
  <si>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</si>
  <si>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</si>
  <si>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</si>
  <si>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</si>
  <si>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</si>
  <si>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</si>
  <si>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</si>
  <si>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</si>
  <si>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</si>
  <si>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</si>
  <si>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</si>
  <si>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</si>
  <si>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</si>
  <si>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</si>
  <si>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</si>
  <si>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</si>
  <si>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</si>
  <si>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</si>
  <si>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</si>
  <si>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</si>
  <si>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</si>
  <si>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</si>
  <si>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</si>
  <si>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</si>
  <si>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</si>
  <si>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</si>
  <si>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</si>
  <si>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</si>
  <si>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</si>
  <si>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</si>
  <si>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</si>
  <si>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</si>
  <si>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</si>
  <si>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</si>
  <si>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</si>
  <si>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</si>
  <si>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</si>
  <si>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</si>
  <si>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</si>
  <si>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</si>
  <si>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</si>
  <si>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</si>
  <si>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</si>
  <si>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</si>
  <si>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</si>
  <si>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</si>
  <si>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</si>
  <si>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</si>
  <si>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</si>
  <si>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</si>
  <si>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</si>
  <si>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</si>
  <si>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</si>
  <si>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</si>
  <si>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</si>
  <si>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</si>
  <si>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</si>
  <si>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</si>
  <si>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</si>
  <si>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</si>
  <si>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</si>
  <si>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</si>
  <si>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</si>
  <si>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</si>
  <si>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</si>
  <si>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</si>
  <si>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</si>
  <si>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</si>
  <si>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</si>
  <si>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</si>
  <si>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</si>
  <si>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</si>
  <si>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</si>
  <si>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</si>
  <si>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</si>
  <si>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</si>
  <si>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</si>
  <si>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</si>
  <si>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</si>
  <si>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</si>
  <si>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</si>
  <si>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</si>
  <si>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</si>
  <si>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</si>
  <si>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</si>
  <si>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</si>
  <si>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</si>
  <si>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</si>
  <si>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</si>
  <si>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</si>
  <si>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</si>
  <si>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</si>
  <si>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</si>
  <si>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</si>
  <si>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</si>
  <si>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</si>
  <si>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</si>
  <si>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</si>
  <si>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</si>
  <si>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</si>
  <si>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</si>
  <si>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</si>
  <si>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</si>
  <si>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</si>
  <si>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</si>
  <si>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</si>
  <si>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</si>
  <si>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</si>
  <si>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</si>
  <si>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</si>
  <si>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</si>
  <si>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</si>
  <si>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</si>
  <si>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</si>
  <si>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</si>
  <si>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</si>
  <si>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</si>
  <si>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</si>
  <si>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</si>
  <si>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</si>
  <si>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</si>
  <si>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</si>
  <si>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</si>
  <si>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</si>
  <si>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</si>
  <si>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</si>
  <si>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</si>
  <si>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</si>
  <si>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</si>
  <si>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</si>
  <si>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</si>
  <si>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</si>
  <si>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</si>
  <si>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</si>
  <si>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</si>
  <si>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</si>
  <si>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</si>
  <si>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</si>
  <si>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</si>
  <si>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</si>
  <si>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</si>
  <si>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</si>
  <si>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</si>
  <si>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</si>
  <si>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</si>
  <si>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</si>
  <si>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</si>
  <si>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</si>
  <si>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</si>
  <si>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</si>
  <si>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</si>
  <si>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</si>
  <si>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</si>
  <si>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</si>
  <si>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</si>
  <si>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</si>
  <si>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</si>
  <si>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</si>
  <si>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</si>
  <si>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</si>
  <si>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</si>
  <si>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</si>
  <si>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</si>
  <si>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</si>
  <si>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</si>
  <si>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</si>
  <si>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</si>
  <si>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</si>
  <si>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</si>
  <si>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</si>
  <si>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</si>
  <si>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</si>
  <si>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</si>
  <si>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</si>
  <si>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</si>
  <si>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</si>
  <si>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</si>
  <si>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</si>
  <si>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</si>
  <si>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</si>
  <si>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</si>
  <si>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</si>
  <si>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</si>
  <si>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</si>
  <si>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</si>
  <si>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</si>
  <si>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</si>
  <si>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</si>
  <si>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</si>
  <si>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</si>
  <si>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</si>
  <si>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</si>
  <si>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</si>
  <si>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</si>
  <si>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</si>
  <si>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</si>
  <si>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</si>
  <si>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</si>
  <si>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</si>
  <si>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</si>
  <si>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</si>
  <si>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</si>
  <si>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</si>
  <si>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</si>
  <si>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</si>
  <si>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</si>
  <si>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</si>
  <si>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</si>
  <si>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</si>
  <si>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</si>
  <si>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</si>
  <si>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</si>
  <si>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</si>
  <si>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</si>
  <si>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</si>
  <si>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</si>
  <si>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</si>
  <si>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</si>
  <si>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</si>
  <si>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</si>
  <si>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</si>
  <si>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</si>
  <si>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</si>
  <si>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</si>
  <si>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</si>
  <si>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</si>
  <si>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</si>
  <si>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</si>
  <si>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</si>
  <si>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</si>
  <si>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</si>
  <si>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</si>
  <si>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</si>
  <si>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</si>
  <si>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</si>
  <si>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</si>
  <si>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</si>
  <si>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</si>
  <si>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</si>
  <si>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</si>
  <si>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</si>
  <si>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</si>
  <si>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</si>
  <si>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</si>
  <si>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</si>
  <si>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</si>
  <si>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</si>
  <si>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</si>
  <si>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</si>
  <si>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</si>
  <si>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</si>
  <si>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</si>
  <si>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</si>
  <si>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</si>
  <si>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</si>
  <si>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</si>
  <si>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</si>
  <si>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</si>
  <si>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</si>
  <si>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</si>
  <si>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</si>
  <si>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</si>
  <si>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</si>
  <si>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</si>
  <si>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</si>
  <si>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</si>
  <si>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</si>
  <si>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</si>
  <si>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</si>
  <si>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</si>
  <si>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</si>
  <si>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</si>
  <si>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</si>
  <si>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</si>
  <si>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</si>
  <si>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</si>
  <si>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</si>
  <si>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</si>
  <si>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</si>
  <si>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</si>
  <si>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</si>
  <si>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</si>
  <si>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</si>
  <si>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</si>
  <si>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</si>
  <si>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</si>
  <si>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</si>
  <si>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</si>
  <si>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</si>
  <si>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</si>
  <si>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</si>
  <si>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</si>
  <si>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</si>
  <si>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</si>
  <si>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</si>
  <si>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</si>
  <si>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</si>
  <si>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</si>
  <si>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</si>
  <si>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</si>
  <si>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</si>
  <si>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</si>
  <si>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</si>
  <si>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</si>
  <si>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</si>
  <si>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</si>
  <si>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</si>
  <si>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</si>
  <si>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</si>
  <si>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</si>
  <si>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</si>
  <si>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</si>
  <si>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</si>
  <si>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</si>
  <si>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</si>
  <si>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</si>
  <si>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</si>
  <si>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</si>
  <si>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</si>
  <si>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</si>
  <si>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</si>
  <si>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</si>
  <si>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</si>
  <si>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</si>
  <si>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</si>
  <si>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</si>
  <si>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</si>
  <si>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</si>
  <si>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</si>
  <si>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</si>
  <si>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</si>
  <si>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</si>
  <si>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</si>
  <si>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</si>
  <si>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</si>
  <si>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</si>
  <si>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</si>
  <si>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</si>
  <si>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</si>
  <si>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</si>
  <si>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</si>
  <si>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</si>
  <si>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</si>
  <si>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</si>
  <si>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</si>
  <si>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</si>
  <si>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</si>
  <si>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</si>
  <si>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</si>
  <si>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</si>
  <si>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</si>
  <si>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</si>
  <si>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</si>
  <si>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</si>
  <si>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</si>
  <si>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</si>
  <si>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</si>
  <si>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</si>
  <si>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</si>
  <si>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</si>
  <si>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</si>
  <si>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</si>
  <si>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</si>
  <si>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</si>
  <si>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</si>
  <si>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</si>
  <si>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</si>
  <si>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</si>
  <si>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</si>
  <si>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</si>
  <si>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</si>
  <si>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</si>
  <si>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</si>
  <si>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</si>
  <si>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</si>
  <si>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</si>
  <si>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</si>
  <si>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</si>
  <si>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</si>
  <si>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</si>
  <si>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</si>
  <si>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</si>
  <si>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</si>
  <si>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</si>
  <si>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</si>
  <si>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</si>
  <si>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</si>
  <si>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</si>
  <si>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</si>
  <si>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</si>
  <si>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</si>
  <si>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</si>
  <si>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</si>
  <si>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</si>
  <si>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</si>
  <si>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</si>
  <si>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</si>
  <si>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</si>
  <si>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</si>
  <si>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</si>
  <si>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</si>
  <si>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</si>
  <si>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</si>
  <si>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</si>
  <si>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</si>
  <si>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</si>
  <si>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</si>
  <si>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</si>
  <si>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</si>
  <si>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</si>
  <si>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</si>
  <si>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</si>
  <si>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</si>
  <si>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</si>
  <si>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</si>
  <si>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</si>
  <si>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</si>
  <si>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</si>
  <si>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</si>
  <si>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</si>
  <si>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</si>
  <si>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</si>
  <si>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</si>
  <si>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</si>
  <si>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</si>
  <si>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</si>
  <si>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</si>
  <si>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</si>
  <si>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</si>
  <si>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</si>
  <si>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</si>
  <si>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</si>
  <si>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</si>
  <si>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</si>
  <si>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</si>
  <si>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</si>
  <si>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</si>
  <si>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</si>
  <si>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</si>
  <si>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</si>
  <si>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</si>
  <si>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</si>
  <si>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</si>
  <si>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</si>
  <si>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</si>
  <si>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</si>
  <si>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</si>
  <si>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</si>
  <si>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</si>
  <si>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</si>
  <si>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</si>
  <si>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</si>
  <si>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</si>
  <si>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</si>
  <si>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</si>
  <si>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</si>
  <si>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</si>
  <si>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</si>
  <si>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</si>
  <si>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</si>
  <si>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</si>
  <si>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</si>
  <si>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</si>
  <si>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</si>
  <si>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</si>
  <si>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</si>
  <si>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</si>
  <si>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</si>
  <si>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</si>
  <si>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</si>
  <si>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</si>
  <si>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</si>
  <si>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</si>
  <si>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</si>
  <si>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</si>
  <si>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</si>
  <si>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</si>
  <si>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</si>
  <si>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</si>
  <si>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</si>
  <si>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</si>
  <si>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</si>
  <si>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</si>
  <si>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</si>
  <si>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</si>
  <si>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</si>
  <si>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</si>
  <si>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</si>
  <si>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</si>
  <si>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</si>
  <si>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</si>
  <si>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</si>
  <si>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</si>
  <si>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</si>
  <si>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</si>
  <si>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</si>
  <si>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</si>
  <si>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</si>
  <si>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</si>
  <si>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</si>
  <si>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</si>
  <si>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</si>
  <si>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</si>
  <si>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</si>
  <si>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</si>
  <si>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</si>
  <si>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</si>
  <si>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</si>
  <si>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</si>
  <si>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</si>
  <si>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</si>
  <si>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</si>
  <si>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</si>
  <si>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</si>
  <si>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</si>
  <si>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</si>
  <si>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</si>
  <si>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</si>
  <si>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</si>
  <si>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</si>
  <si>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</si>
  <si>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</si>
  <si>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</si>
  <si>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</si>
  <si>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</si>
  <si>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</si>
  <si>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</si>
  <si>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</si>
  <si>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</si>
  <si>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</si>
  <si>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</si>
  <si>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</si>
  <si>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</si>
  <si>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</si>
  <si>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</si>
  <si>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</si>
  <si>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</si>
  <si>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</si>
  <si>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</si>
  <si>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</si>
  <si>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</si>
  <si>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</si>
  <si>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</si>
  <si>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</si>
  <si>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</si>
  <si>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</si>
  <si>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</si>
  <si>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</si>
  <si>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</si>
  <si>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</si>
  <si>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</si>
  <si>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</si>
  <si>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</si>
  <si>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</si>
  <si>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</si>
  <si>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</si>
  <si>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</si>
  <si>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</si>
  <si>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</si>
  <si>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</si>
  <si>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</si>
  <si>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</si>
  <si>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</si>
  <si>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</si>
  <si>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</si>
  <si>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</si>
  <si>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</si>
  <si>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</si>
  <si>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</si>
  <si>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</si>
  <si>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</si>
  <si>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</si>
  <si>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</si>
  <si>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</si>
  <si>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</si>
  <si>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</si>
  <si>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</si>
  <si>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</si>
  <si>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</si>
  <si>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</si>
  <si>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</si>
  <si>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</si>
  <si>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</si>
  <si>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</si>
  <si>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</si>
  <si>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</si>
  <si>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</si>
  <si>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</si>
  <si>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</si>
  <si>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</si>
  <si>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</si>
  <si>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</si>
  <si>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</si>
  <si>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</si>
  <si>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</si>
  <si>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</si>
  <si>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</si>
  <si>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</si>
  <si>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</si>
  <si>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</si>
  <si>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</si>
  <si>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</si>
  <si>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</si>
  <si>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</si>
  <si>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</si>
  <si>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</si>
  <si>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</si>
  <si>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</si>
  <si>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</si>
  <si>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</si>
  <si>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</si>
  <si>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</si>
  <si>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</si>
  <si>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</si>
  <si>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</si>
  <si>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</si>
  <si>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</si>
  <si>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</si>
  <si>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</si>
  <si>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</si>
  <si>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</si>
  <si>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</si>
  <si>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</si>
  <si>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</si>
  <si>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</si>
  <si>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</si>
  <si>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</si>
  <si>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</si>
  <si>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</si>
  <si>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</si>
  <si>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</si>
  <si>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</si>
  <si>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</si>
  <si>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</si>
  <si>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</si>
  <si>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</si>
  <si>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</si>
  <si>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</si>
  <si>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</si>
  <si>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</si>
  <si>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</si>
  <si>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</si>
  <si>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</si>
  <si>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</si>
  <si>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</si>
  <si>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</si>
  <si>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</si>
  <si>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</si>
  <si>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</si>
  <si>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</si>
  <si>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</si>
  <si>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</si>
  <si>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</si>
  <si>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</si>
  <si>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</si>
  <si>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</si>
  <si>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</si>
  <si>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</si>
  <si>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</si>
  <si>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</si>
  <si>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</si>
  <si>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</si>
  <si>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</si>
  <si>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</si>
  <si>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</si>
  <si>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</si>
  <si>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</si>
  <si>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</si>
  <si>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</si>
  <si>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</si>
  <si>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</si>
  <si>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</si>
  <si>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</si>
  <si>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</si>
  <si>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</si>
  <si>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</si>
  <si>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</si>
  <si>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</si>
  <si>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</si>
  <si>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</si>
  <si>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</si>
  <si>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</si>
  <si>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</si>
  <si>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</si>
  <si>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</si>
  <si>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</si>
  <si>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</si>
  <si>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</si>
  <si>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</si>
  <si>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</si>
  <si>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</si>
  <si>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</si>
  <si>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</si>
  <si>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</si>
  <si>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</si>
  <si>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</si>
  <si>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</si>
  <si>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</si>
  <si>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</si>
  <si>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</si>
  <si>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</si>
  <si>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</si>
  <si>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</si>
  <si>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</si>
  <si>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</si>
  <si>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</si>
  <si>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</si>
  <si>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</si>
  <si>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</si>
  <si>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</si>
  <si>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</si>
  <si>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</si>
  <si>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</si>
  <si>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</si>
  <si>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</si>
  <si>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</si>
  <si>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</si>
  <si>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</si>
  <si>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</si>
  <si>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</si>
  <si>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</si>
  <si>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</si>
  <si>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</si>
  <si>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</si>
  <si>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</si>
  <si>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</si>
  <si>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</si>
  <si>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</si>
  <si>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</si>
  <si>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</si>
  <si>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</si>
  <si>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</si>
  <si>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</si>
  <si>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</si>
  <si>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</si>
  <si>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</si>
  <si>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</si>
  <si>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</si>
  <si>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</si>
  <si>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</si>
  <si>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</si>
  <si>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</si>
  <si>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</si>
  <si>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</si>
  <si>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</si>
  <si>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</si>
  <si>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</si>
  <si>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</si>
  <si>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</si>
  <si>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</si>
  <si>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</si>
  <si>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</si>
  <si>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</si>
  <si>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</si>
  <si>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</si>
  <si>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</si>
  <si>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</si>
  <si>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</si>
  <si>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</si>
  <si>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</si>
  <si>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</si>
  <si>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</si>
  <si>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</si>
  <si>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</si>
  <si>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</si>
  <si>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</si>
  <si>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</si>
  <si>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</si>
  <si>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</si>
  <si>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</si>
  <si>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</si>
  <si>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</si>
  <si>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</si>
  <si>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</si>
  <si>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</si>
  <si>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</si>
  <si>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</si>
  <si>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</si>
  <si>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</si>
  <si>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</si>
  <si>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</si>
  <si>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</si>
  <si>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</si>
  <si>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</si>
  <si>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</si>
  <si>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</si>
  <si>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</si>
  <si>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</si>
  <si>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</si>
  <si>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</si>
  <si>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</si>
  <si>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</si>
  <si>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</si>
  <si>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</si>
  <si>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</si>
  <si>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</si>
  <si>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</si>
  <si>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</si>
  <si>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</si>
  <si>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</si>
  <si>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</si>
  <si>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</si>
  <si>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</si>
  <si>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</si>
  <si>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</si>
  <si>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</si>
  <si>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</si>
  <si>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</si>
  <si>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</si>
  <si>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</si>
  <si>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</si>
  <si>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</si>
  <si>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</si>
  <si>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</si>
  <si>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</si>
  <si>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</si>
  <si>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</si>
  <si>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</si>
  <si>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</si>
  <si>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</si>
  <si>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</si>
  <si>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</si>
  <si>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</si>
  <si>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</si>
  <si>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</si>
  <si>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</si>
  <si>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</si>
  <si>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</si>
  <si>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</si>
  <si>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</si>
  <si>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</si>
  <si>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</si>
  <si>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</si>
  <si>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</si>
  <si>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</si>
  <si>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</si>
  <si>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</si>
  <si>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</si>
  <si>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</si>
  <si>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</si>
  <si>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</si>
  <si>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</si>
  <si>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</si>
  <si>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</si>
  <si>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</si>
  <si>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</si>
  <si>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</si>
  <si>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</si>
  <si>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</si>
  <si>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</si>
  <si>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</si>
  <si>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</si>
  <si>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</si>
  <si>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</si>
  <si>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</si>
  <si>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</si>
  <si>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</si>
  <si>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</si>
  <si>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</si>
  <si>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</si>
  <si>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</si>
  <si>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</si>
  <si>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</si>
  <si>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</si>
  <si>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</si>
  <si>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</si>
  <si>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</si>
  <si>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</si>
  <si>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</si>
  <si>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</si>
  <si>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</si>
  <si>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</si>
  <si>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</si>
  <si>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</si>
  <si>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</si>
  <si>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</si>
  <si>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</si>
  <si>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</si>
  <si>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</si>
  <si>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</si>
  <si>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</si>
  <si>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</si>
  <si>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</si>
  <si>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</si>
  <si>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</si>
  <si>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</si>
  <si>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</si>
  <si>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</si>
  <si>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</si>
  <si>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</si>
  <si>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</si>
  <si>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</si>
  <si>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</si>
  <si>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</si>
  <si>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</si>
  <si>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</si>
  <si>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</si>
  <si>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</si>
  <si>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</si>
  <si>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</si>
  <si>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</si>
  <si>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</si>
  <si>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</si>
  <si>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</si>
  <si>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</si>
  <si>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</si>
  <si>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</si>
  <si>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</si>
  <si>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</si>
  <si>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</si>
  <si>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</si>
  <si>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</si>
  <si>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</si>
  <si>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</si>
  <si>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</si>
  <si>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</si>
  <si>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</si>
  <si>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</si>
  <si>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</si>
  <si>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</si>
  <si>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</si>
  <si>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</si>
  <si>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</si>
  <si>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</si>
  <si>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</si>
  <si>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</si>
  <si>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</si>
  <si>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</si>
  <si>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</si>
  <si>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</si>
  <si>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</si>
  <si>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</si>
  <si>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</si>
  <si>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</si>
  <si>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</si>
  <si>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</si>
  <si>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</si>
  <si>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</si>
  <si>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</si>
  <si>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</si>
  <si>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</si>
  <si>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</si>
  <si>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</si>
  <si>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</si>
  <si>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</si>
  <si>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</si>
  <si>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</si>
  <si>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</si>
  <si>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</si>
  <si>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</si>
  <si>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</si>
  <si>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</si>
  <si>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</si>
  <si>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</si>
  <si>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</si>
  <si>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</si>
  <si>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</si>
  <si>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</si>
  <si>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</si>
  <si>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</si>
  <si>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</si>
  <si>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</si>
  <si>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</si>
  <si>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</si>
  <si>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</si>
  <si>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</si>
  <si>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</si>
  <si>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</si>
  <si>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</si>
  <si>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</si>
  <si>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</si>
  <si>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</si>
  <si>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</si>
  <si>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</si>
  <si>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</si>
  <si>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</si>
  <si>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</si>
  <si>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</si>
  <si>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</si>
  <si>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</si>
  <si>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</si>
  <si>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</si>
  <si>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</si>
  <si>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</si>
  <si>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</si>
  <si>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</si>
  <si>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</si>
  <si>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</si>
  <si>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</si>
  <si>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</si>
  <si>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</si>
  <si>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</si>
  <si>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</si>
  <si>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</si>
  <si>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</si>
  <si>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</si>
  <si>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</si>
  <si>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</si>
  <si>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</si>
  <si>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</si>
  <si>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</si>
  <si>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</si>
  <si>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</si>
  <si>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</si>
  <si>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</si>
  <si>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</si>
  <si>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</si>
  <si>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</si>
  <si>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</si>
  <si>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</si>
  <si>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</si>
  <si>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</si>
  <si>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</si>
  <si>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</si>
  <si>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</si>
  <si>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</si>
  <si>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</si>
  <si>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</si>
  <si>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</si>
  <si>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</si>
  <si>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</si>
  <si>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</si>
  <si>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</si>
  <si>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</si>
  <si>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</si>
  <si>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</si>
  <si>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</si>
  <si>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</si>
  <si>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</si>
  <si>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</si>
  <si>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</si>
  <si>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</si>
  <si>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</si>
  <si>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</si>
  <si>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</si>
  <si>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</si>
  <si>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</si>
  <si>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</si>
  <si>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</si>
  <si>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</si>
  <si>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</si>
  <si>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</si>
  <si>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</si>
  <si>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</si>
  <si>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</si>
  <si>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</si>
  <si>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</si>
  <si>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</si>
  <si>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</si>
  <si>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</si>
  <si>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</si>
  <si>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</si>
  <si>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</si>
  <si>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</si>
  <si>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</si>
  <si>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</si>
  <si>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</si>
  <si>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</si>
  <si>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</si>
  <si>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</si>
  <si>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</si>
  <si>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</si>
  <si>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</si>
  <si>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</si>
  <si>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</si>
  <si>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</si>
  <si>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</si>
  <si>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</si>
  <si>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</si>
  <si>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</si>
  <si>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</si>
  <si>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</si>
  <si>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</si>
  <si>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</si>
  <si>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</si>
  <si>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</si>
  <si>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</si>
  <si>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</si>
  <si>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</si>
  <si>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</si>
  <si>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</si>
  <si>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</si>
  <si>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</si>
  <si>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</si>
  <si>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</si>
  <si>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</si>
  <si>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</si>
  <si>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</si>
  <si>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</si>
  <si>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</si>
  <si>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</si>
  <si>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</si>
  <si>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</si>
  <si>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</si>
  <si>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</si>
  <si>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</si>
  <si>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</si>
  <si>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</si>
  <si>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</si>
  <si>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</si>
  <si>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</si>
  <si>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</si>
  <si>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</si>
  <si>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</si>
  <si>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</si>
  <si>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</si>
  <si>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</si>
  <si>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</si>
  <si>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</si>
  <si>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</si>
  <si>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</si>
  <si>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</si>
  <si>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</si>
  <si>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</si>
  <si>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</si>
  <si>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</si>
  <si>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</si>
  <si>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</si>
  <si>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</si>
  <si>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</si>
  <si>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</si>
  <si>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</si>
  <si>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</si>
  <si>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</si>
  <si>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</si>
  <si>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</si>
  <si>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</si>
  <si>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</si>
  <si>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</si>
  <si>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</si>
  <si>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</si>
  <si>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</si>
  <si>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</si>
  <si>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</si>
  <si>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</si>
  <si>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</si>
  <si>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</si>
  <si>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</si>
  <si>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</si>
  <si>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</si>
  <si>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</si>
  <si>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</si>
  <si>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</si>
  <si>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</si>
  <si>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</si>
  <si>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</si>
  <si>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</si>
  <si>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</si>
  <si>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</si>
  <si>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</si>
  <si>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</si>
  <si>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</si>
  <si>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</si>
  <si>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</si>
  <si>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</si>
  <si>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</si>
  <si>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</si>
  <si>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</si>
  <si>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</si>
  <si>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</si>
  <si>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</si>
  <si>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</si>
  <si>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</si>
  <si>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</si>
  <si>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</si>
  <si>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</si>
  <si>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</si>
  <si>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</si>
  <si>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</si>
  <si>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</si>
  <si>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</si>
  <si>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</si>
  <si>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</si>
  <si>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</si>
  <si>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</si>
  <si>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</si>
  <si>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</si>
  <si>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</si>
  <si>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</si>
  <si>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</si>
  <si>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</si>
  <si>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</si>
  <si>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</si>
  <si>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</si>
  <si>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</si>
  <si>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</si>
  <si>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</si>
  <si>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</si>
  <si>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</si>
  <si>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</si>
  <si>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</si>
  <si>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</si>
  <si>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</si>
  <si>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</si>
  <si>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</si>
  <si>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</si>
  <si>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</si>
  <si>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</si>
  <si>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</si>
  <si>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</si>
  <si>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</si>
  <si>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</si>
  <si>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</si>
  <si>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</si>
  <si>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</si>
  <si>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</si>
  <si>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</si>
  <si>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</si>
  <si>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</si>
  <si>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</si>
  <si>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</si>
  <si>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</si>
  <si>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</si>
  <si>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</si>
  <si>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</si>
  <si>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</si>
  <si>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</si>
  <si>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</si>
  <si>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</si>
  <si>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</si>
  <si>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</si>
  <si>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</si>
  <si>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</si>
  <si>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</si>
  <si>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</si>
  <si>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</si>
  <si>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</si>
  <si>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</si>
  <si>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</si>
  <si>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</si>
  <si>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</si>
  <si>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</si>
  <si>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</si>
  <si>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</si>
  <si>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</si>
  <si>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</si>
  <si>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</si>
  <si>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</si>
  <si>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</si>
  <si>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</si>
  <si>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</si>
  <si>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</si>
  <si>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</si>
  <si>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</si>
  <si>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</si>
  <si>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</si>
  <si>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</si>
  <si>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</si>
  <si>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</si>
  <si>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</si>
  <si>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</si>
  <si>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</si>
  <si>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</si>
  <si>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</si>
  <si>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</si>
  <si>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</si>
  <si>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</si>
  <si>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</si>
  <si>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</si>
  <si>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</si>
  <si>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</si>
  <si>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</si>
  <si>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</si>
  <si>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</si>
  <si>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</si>
  <si>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</si>
  <si>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</si>
  <si>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</si>
  <si>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</si>
  <si>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</si>
  <si>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</si>
  <si>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</si>
  <si>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</si>
  <si>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</si>
  <si>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</si>
  <si>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</si>
  <si>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</si>
  <si>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</si>
  <si>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</si>
  <si>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</si>
  <si>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</si>
  <si>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</si>
  <si>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</si>
  <si>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</si>
  <si>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</si>
  <si>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</si>
  <si>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</si>
  <si>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</si>
  <si>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</si>
  <si>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</si>
  <si>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</si>
  <si>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</si>
  <si>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</si>
  <si>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</si>
  <si>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</si>
  <si>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</si>
  <si>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</si>
  <si>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</si>
  <si>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</si>
  <si>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</si>
  <si>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</si>
  <si>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</si>
  <si>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</si>
  <si>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</si>
  <si>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</si>
  <si>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</si>
  <si>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</si>
  <si>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</si>
  <si>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</si>
  <si>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</si>
  <si>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</si>
  <si>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</si>
  <si>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</si>
  <si>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</si>
  <si>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</si>
  <si>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</si>
  <si>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</si>
  <si>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</si>
  <si>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</si>
  <si>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</si>
  <si>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</si>
  <si>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</si>
  <si>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</si>
  <si>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</si>
  <si>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</si>
  <si>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</si>
  <si>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</si>
  <si>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</si>
  <si>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</si>
  <si>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</si>
  <si>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</si>
  <si>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</si>
  <si>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</si>
  <si>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</si>
  <si>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</si>
  <si>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</si>
  <si>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</si>
  <si>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</si>
  <si>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</si>
  <si>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</si>
  <si>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</si>
  <si>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</si>
  <si>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</si>
  <si>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</si>
  <si>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</si>
  <si>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</si>
  <si>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</si>
  <si>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</si>
  <si>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</si>
  <si>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</si>
  <si>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</si>
  <si>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</si>
  <si>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</si>
  <si>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</si>
  <si>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</si>
  <si>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</si>
  <si>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</si>
  <si>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</si>
  <si>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</si>
  <si>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</si>
  <si>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</si>
  <si>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</si>
  <si>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</si>
  <si>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</si>
  <si>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</si>
  <si>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</si>
  <si>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</si>
  <si>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</si>
  <si>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</si>
  <si>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</si>
  <si>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</si>
  <si>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</si>
  <si>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</si>
  <si>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</si>
  <si>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</si>
  <si>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</si>
  <si>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</si>
  <si>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</si>
  <si>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</si>
  <si>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</si>
  <si>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</si>
  <si>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</si>
  <si>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</si>
  <si>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</si>
  <si>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</si>
  <si>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</si>
  <si>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</si>
  <si>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</si>
  <si>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</si>
  <si>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</si>
  <si>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</si>
  <si>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</si>
  <si>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</si>
  <si>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</si>
  <si>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</si>
  <si>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</si>
  <si>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</si>
  <si>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</si>
  <si>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</si>
  <si>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</si>
  <si>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</si>
  <si>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</si>
  <si>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</si>
  <si>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</si>
  <si>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</si>
  <si>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</si>
  <si>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</si>
  <si>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</si>
  <si>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</si>
  <si>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</si>
  <si>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</si>
  <si>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</si>
  <si>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</si>
  <si>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</si>
  <si>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</si>
  <si>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</si>
  <si>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</si>
  <si>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</si>
  <si>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</si>
  <si>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</si>
  <si>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</si>
  <si>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</si>
  <si>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</si>
  <si>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</si>
  <si>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</si>
  <si>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</si>
  <si>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</si>
  <si>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</si>
  <si>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</si>
  <si>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</si>
  <si>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</si>
  <si>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</si>
  <si>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</si>
  <si>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</si>
  <si>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</si>
  <si>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</si>
  <si>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</si>
  <si>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</si>
  <si>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</si>
  <si>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</si>
  <si>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</si>
  <si>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</si>
  <si>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</si>
  <si>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</si>
  <si>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</si>
  <si>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</si>
  <si>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</si>
  <si>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</si>
  <si>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</si>
  <si>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</si>
  <si>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</si>
  <si>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</si>
  <si>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</si>
  <si>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</si>
  <si>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</si>
  <si>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</si>
  <si>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</si>
  <si>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</si>
  <si>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</si>
  <si>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</si>
  <si>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</si>
  <si>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</si>
  <si>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</si>
  <si>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</si>
  <si>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</si>
  <si>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</si>
  <si>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</si>
  <si>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</si>
  <si>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</si>
  <si>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</si>
  <si>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</si>
  <si>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</si>
  <si>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</si>
  <si>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</si>
  <si>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</si>
  <si>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</si>
  <si>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</si>
  <si>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</si>
  <si>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</si>
  <si>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</si>
  <si>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</si>
  <si>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</si>
  <si>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</si>
  <si>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</si>
  <si>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</si>
  <si>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</si>
  <si>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</si>
  <si>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</si>
  <si>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</si>
  <si>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</si>
  <si>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</si>
  <si>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</si>
  <si>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</si>
  <si>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</si>
  <si>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</si>
  <si>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</si>
  <si>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</si>
  <si>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</si>
  <si>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</si>
  <si>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</si>
  <si>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</si>
  <si>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</si>
  <si>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</si>
  <si>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</si>
  <si>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</si>
  <si>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</si>
  <si>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</si>
  <si>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</si>
  <si>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</si>
  <si>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</si>
  <si>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</si>
  <si>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</si>
  <si>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</si>
  <si>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</si>
  <si>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</si>
  <si>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</si>
  <si>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</si>
  <si>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</si>
  <si>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</si>
  <si>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</si>
  <si>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</si>
  <si>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</si>
  <si>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</si>
  <si>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</si>
  <si>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</si>
  <si>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</si>
  <si>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</si>
  <si>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</si>
  <si>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</si>
  <si>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</si>
  <si>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</si>
  <si>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</si>
  <si>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</si>
  <si>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</si>
  <si>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</si>
  <si>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</si>
  <si>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</si>
  <si>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</si>
  <si>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</si>
  <si>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</si>
  <si>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</si>
  <si>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</si>
  <si>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</si>
  <si>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</si>
  <si>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</si>
  <si>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</si>
  <si>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</si>
  <si>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</si>
  <si>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</si>
  <si>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</si>
  <si>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</si>
  <si>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</si>
  <si>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</si>
  <si>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</si>
  <si>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</si>
  <si>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</si>
  <si>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</si>
  <si>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</si>
  <si>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</si>
  <si>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</si>
  <si>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</si>
  <si>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</si>
  <si>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</si>
  <si>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</si>
  <si>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</si>
  <si>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</si>
  <si>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</si>
  <si>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</si>
  <si>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</si>
  <si>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</si>
  <si>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</si>
  <si>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</si>
  <si>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</si>
  <si>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</si>
  <si>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</si>
  <si>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</si>
  <si>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</si>
  <si>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</si>
  <si>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</si>
  <si>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</si>
  <si>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</si>
  <si>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</si>
  <si>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</si>
  <si>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</si>
  <si>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</si>
  <si>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</si>
  <si>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</si>
  <si>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</si>
  <si>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</si>
  <si>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</si>
  <si>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</si>
  <si>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</si>
  <si>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</si>
  <si>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</si>
  <si>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</si>
  <si>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</si>
  <si>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</si>
  <si>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</si>
  <si>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</si>
  <si>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</si>
  <si>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</si>
  <si>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</si>
  <si>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</si>
  <si>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</si>
  <si>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</si>
  <si>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</si>
  <si>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</si>
  <si>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</si>
  <si>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</si>
  <si>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</si>
  <si>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</si>
  <si>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</si>
  <si>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</si>
  <si>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</si>
  <si>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</si>
  <si>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</si>
  <si>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</si>
  <si>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</si>
  <si>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</si>
  <si>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</si>
  <si>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</si>
  <si>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</si>
  <si>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</si>
  <si>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</si>
  <si>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</si>
  <si>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</si>
  <si>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</si>
  <si>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</si>
  <si>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</si>
  <si>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</si>
  <si>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</si>
  <si>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</si>
  <si>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</si>
  <si>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</si>
  <si>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</si>
  <si>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</si>
  <si>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</si>
  <si>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</si>
  <si>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</si>
  <si>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</si>
  <si>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</si>
  <si>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</si>
  <si>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</si>
  <si>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</si>
  <si>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</si>
  <si>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</si>
  <si>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</si>
  <si>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</si>
  <si>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</si>
  <si>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</si>
  <si>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</si>
  <si>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</si>
  <si>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</si>
  <si>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</si>
  <si>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</si>
  <si>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</si>
  <si>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</si>
  <si>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</si>
  <si>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</si>
  <si>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</si>
  <si>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</si>
  <si>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</si>
  <si>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</si>
  <si>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</si>
  <si>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</si>
  <si>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</si>
  <si>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</si>
  <si>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</si>
  <si>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</si>
  <si>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</si>
  <si>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</si>
  <si>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</si>
  <si>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</si>
  <si>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</si>
  <si>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</si>
  <si>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</si>
  <si>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</si>
  <si>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</si>
  <si>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</si>
  <si>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</si>
  <si>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</si>
  <si>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</si>
  <si>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</si>
  <si>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</si>
  <si>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</si>
  <si>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</si>
  <si>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</si>
  <si>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</si>
  <si>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</si>
  <si>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</si>
  <si>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</si>
  <si>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</si>
  <si>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</si>
  <si>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</si>
  <si>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</si>
  <si>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</si>
  <si>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</si>
  <si>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</si>
  <si>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</si>
  <si>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</si>
  <si>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</si>
  <si>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</si>
  <si>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</si>
  <si>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</si>
  <si>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</si>
  <si>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</si>
  <si>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</si>
  <si>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</si>
  <si>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</si>
  <si>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</si>
  <si>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</si>
  <si>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</si>
  <si>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</si>
  <si>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</si>
  <si>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</si>
  <si>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</si>
  <si>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</si>
  <si>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</si>
  <si>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</si>
  <si>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</si>
  <si>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</si>
  <si>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</si>
  <si>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</si>
  <si>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</si>
  <si>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</si>
  <si>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</si>
  <si>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</si>
  <si>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</si>
  <si>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</si>
  <si>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</si>
  <si>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</si>
  <si>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</si>
  <si>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</si>
  <si>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</si>
  <si>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</si>
  <si>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</si>
  <si>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</si>
  <si>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</si>
  <si>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</si>
  <si>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</si>
  <si>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</si>
  <si>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</si>
  <si>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</si>
  <si>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</si>
  <si>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</si>
  <si>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</si>
  <si>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</si>
  <si>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</si>
  <si>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</si>
  <si>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</si>
  <si>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</si>
  <si>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</si>
  <si>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</si>
  <si>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</si>
  <si>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</si>
  <si>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</si>
  <si>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</si>
  <si>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</si>
  <si>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</si>
  <si>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</si>
  <si>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</si>
  <si>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</si>
  <si>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</si>
  <si>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</si>
  <si>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</si>
  <si>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</si>
  <si>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</si>
  <si>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</si>
  <si>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</si>
  <si>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</si>
  <si>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</si>
  <si>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</si>
  <si>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</si>
  <si>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</si>
  <si>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</si>
  <si>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</si>
  <si>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</si>
  <si>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</si>
  <si>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</si>
  <si>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</si>
  <si>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</si>
  <si>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</si>
  <si>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</si>
  <si>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</si>
  <si>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</si>
  <si>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</si>
  <si>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</si>
  <si>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</si>
  <si>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</si>
  <si>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</si>
  <si>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</si>
  <si>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</si>
  <si>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</si>
  <si>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</si>
  <si>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</si>
  <si>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</si>
  <si>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</si>
  <si>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</si>
  <si>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</si>
  <si>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</si>
  <si>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</si>
  <si>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</si>
  <si>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</si>
  <si>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</si>
  <si>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</si>
  <si>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</si>
  <si>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</si>
  <si>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</si>
  <si>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</si>
  <si>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</si>
  <si>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</si>
  <si>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</si>
  <si>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</si>
  <si>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</si>
  <si>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</si>
  <si>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</si>
  <si>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</si>
  <si>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</si>
  <si>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</si>
  <si>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</si>
  <si>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</si>
  <si>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</si>
  <si>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</si>
  <si>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</si>
  <si>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</si>
  <si>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</si>
  <si>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</si>
  <si>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</si>
  <si>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</si>
  <si>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</si>
  <si>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</si>
  <si>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</si>
  <si>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</si>
  <si>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</si>
  <si>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</si>
  <si>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</si>
  <si>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</si>
  <si>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</si>
  <si>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</si>
  <si>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</si>
  <si>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</si>
  <si>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</si>
  <si>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</si>
  <si>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</si>
  <si>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</si>
  <si>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</si>
  <si>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</si>
  <si>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</si>
  <si>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</si>
  <si>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</si>
  <si>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</si>
  <si>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</si>
  <si>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</si>
  <si>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</si>
  <si>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</si>
  <si>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</si>
  <si>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</si>
  <si>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</si>
  <si>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</si>
  <si>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</si>
  <si>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</si>
  <si>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</si>
  <si>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</si>
  <si>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</si>
  <si>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</si>
  <si>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</si>
  <si>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</si>
  <si>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</si>
  <si>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</si>
  <si>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</si>
  <si>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</si>
  <si>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</si>
  <si>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</si>
  <si>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</si>
  <si>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</si>
  <si>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</si>
  <si>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</si>
  <si>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</si>
  <si>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</si>
  <si>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</si>
  <si>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</si>
  <si>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</si>
  <si>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</si>
  <si>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</si>
  <si>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</si>
  <si>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</si>
  <si>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</si>
  <si>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</si>
  <si>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</si>
  <si>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</si>
  <si>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</si>
  <si>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</si>
  <si>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</si>
  <si>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</si>
  <si>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</si>
  <si>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</si>
  <si>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</si>
  <si>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</si>
  <si>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</si>
  <si>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</si>
  <si>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</si>
  <si>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</si>
  <si>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</si>
  <si>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</si>
  <si>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</si>
  <si>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</si>
  <si>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</si>
  <si>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</si>
  <si>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</si>
  <si>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</si>
  <si>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</si>
  <si>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</si>
  <si>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</si>
  <si>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</si>
  <si>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</si>
  <si>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</si>
  <si>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</si>
  <si>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</si>
  <si>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</si>
  <si>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</si>
  <si>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</si>
  <si>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</si>
  <si>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</si>
  <si>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</si>
  <si>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</si>
  <si>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</si>
  <si>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</si>
  <si>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</si>
  <si>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</si>
  <si>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</si>
  <si>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</si>
  <si>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</si>
  <si>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</si>
  <si>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</si>
  <si>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</si>
  <si>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</si>
  <si>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</si>
  <si>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</si>
  <si>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</si>
  <si>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</si>
  <si>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</si>
  <si>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</si>
  <si>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</si>
  <si>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</si>
  <si>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</si>
  <si>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</si>
  <si>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</si>
  <si>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</si>
  <si>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</si>
  <si>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</si>
  <si>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</si>
  <si>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</si>
  <si>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</si>
  <si>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</si>
  <si>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</si>
  <si>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</si>
  <si>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</si>
  <si>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</si>
  <si>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</si>
  <si>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</si>
  <si>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</si>
  <si>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</si>
  <si>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</si>
  <si>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</si>
  <si>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</si>
  <si>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</si>
  <si>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</si>
  <si>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</si>
  <si>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</si>
  <si>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</si>
  <si>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</si>
  <si>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</si>
  <si>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</si>
  <si>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</si>
  <si>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</si>
  <si>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</si>
  <si>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</si>
  <si>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</si>
  <si>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</si>
  <si>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</si>
  <si>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</si>
  <si>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</si>
  <si>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</si>
  <si>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</si>
  <si>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</si>
  <si>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</si>
  <si>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</si>
  <si>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</si>
  <si>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</si>
  <si>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</si>
  <si>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</si>
  <si>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</si>
  <si>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</si>
  <si>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</si>
  <si>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</si>
  <si>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</si>
  <si>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</si>
  <si>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</si>
  <si>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</si>
  <si>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</si>
  <si>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</si>
  <si>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</si>
  <si>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</si>
  <si>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</si>
  <si>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</si>
  <si>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</si>
  <si>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</si>
  <si>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</si>
  <si>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</si>
  <si>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</si>
  <si>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</si>
  <si>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</si>
  <si>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</si>
  <si>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</si>
  <si>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</si>
  <si>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</si>
  <si>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</si>
  <si>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</si>
  <si>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</si>
  <si>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</si>
  <si>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</si>
  <si>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</si>
  <si>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</si>
  <si>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</si>
  <si>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</si>
  <si>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</si>
  <si>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</si>
  <si>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</si>
  <si>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</si>
  <si>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</si>
  <si>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</si>
  <si>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</si>
  <si>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</si>
  <si>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</si>
  <si>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</si>
  <si>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</si>
  <si>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</si>
  <si>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</si>
  <si>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</si>
  <si>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</si>
  <si>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</si>
  <si>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</si>
  <si>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</si>
  <si>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</si>
  <si>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</si>
  <si>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</si>
  <si>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</si>
  <si>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</si>
  <si>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</si>
  <si>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</si>
  <si>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</si>
  <si>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</si>
  <si>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</si>
  <si>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</si>
  <si>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</si>
  <si>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</si>
  <si>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</si>
  <si>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</si>
  <si>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</si>
  <si>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</si>
  <si>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</si>
  <si>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</si>
  <si>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</si>
  <si>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</si>
  <si>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</si>
  <si>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</si>
  <si>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</si>
  <si>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</si>
  <si>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</si>
  <si>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</si>
  <si>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</si>
  <si>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</si>
  <si>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</si>
  <si>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</si>
  <si>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</si>
  <si>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</si>
  <si>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</si>
  <si>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</si>
  <si>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</si>
  <si>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</si>
  <si>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</si>
  <si>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</si>
  <si>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</si>
  <si>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</si>
  <si>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</si>
  <si>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</si>
  <si>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</si>
  <si>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</si>
  <si>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</si>
  <si>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</si>
  <si>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</si>
  <si>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</si>
  <si>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</si>
  <si>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</si>
  <si>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</si>
  <si>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</si>
  <si>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</si>
  <si>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</si>
  <si>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</si>
  <si>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</si>
  <si>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</si>
  <si>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</si>
  <si>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</si>
  <si>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</si>
  <si>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</si>
  <si>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</si>
  <si>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</si>
  <si>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</si>
  <si>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</si>
  <si>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</si>
  <si>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</si>
  <si>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</si>
  <si>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</si>
  <si>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</si>
  <si>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</si>
  <si>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</si>
  <si>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</si>
  <si>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</si>
  <si>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</si>
  <si>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</si>
  <si>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</si>
  <si>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</si>
  <si>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</si>
  <si>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</si>
  <si>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</si>
  <si>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</si>
  <si>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</si>
  <si>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</si>
  <si>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</si>
  <si>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</si>
  <si>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</si>
  <si>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</si>
  <si>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</si>
  <si>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</si>
  <si>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</si>
  <si>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</si>
  <si>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</si>
  <si>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</si>
  <si>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</si>
  <si>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</si>
  <si>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</si>
  <si>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</si>
  <si>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</si>
  <si>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</si>
  <si>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</si>
  <si>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</si>
  <si>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</si>
  <si>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</si>
  <si>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</si>
  <si>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</si>
  <si>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</si>
  <si>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</si>
  <si>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</si>
  <si>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</si>
  <si>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</si>
  <si>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</si>
  <si>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</si>
  <si>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</si>
  <si>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</si>
  <si>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</si>
  <si>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</si>
  <si>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</si>
  <si>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</si>
  <si>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</si>
  <si>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</si>
  <si>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</si>
  <si>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</si>
  <si>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</si>
  <si>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</si>
  <si>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</si>
  <si>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</si>
  <si>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</si>
  <si>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</si>
  <si>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</si>
  <si>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</si>
  <si>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</si>
  <si>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</si>
  <si>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</si>
  <si>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</si>
  <si>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</si>
  <si>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</si>
  <si>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</si>
  <si>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</si>
  <si>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</si>
  <si>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</si>
  <si>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</si>
  <si>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</si>
  <si>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</si>
  <si>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</si>
  <si>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</si>
  <si>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</si>
  <si>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</si>
  <si>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</si>
  <si>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</si>
  <si>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</si>
  <si>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</si>
  <si>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</si>
  <si>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</si>
  <si>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</si>
  <si>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</si>
  <si>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</si>
  <si>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</si>
  <si>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</si>
  <si>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</si>
  <si>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</si>
  <si>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</si>
  <si>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</si>
  <si>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</si>
  <si>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</si>
  <si>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</si>
  <si>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</si>
  <si>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</si>
  <si>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</si>
  <si>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</si>
  <si>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</si>
  <si>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</si>
  <si>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</si>
  <si>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</si>
  <si>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</si>
  <si>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</si>
  <si>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</si>
  <si>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</si>
  <si>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</si>
  <si>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</si>
  <si>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</si>
  <si>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</si>
  <si>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</si>
  <si>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</si>
  <si>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</si>
  <si>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</si>
  <si>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</si>
  <si>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</si>
  <si>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</si>
  <si>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</si>
  <si>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</si>
  <si>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</si>
  <si>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</si>
  <si>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</si>
  <si>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</si>
  <si>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</si>
  <si>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</si>
  <si>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</si>
  <si>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</si>
  <si>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</si>
  <si>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</si>
  <si>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</si>
  <si>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</si>
  <si>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</si>
  <si>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</si>
  <si>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</si>
  <si>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</si>
  <si>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</si>
  <si>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</si>
  <si>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</si>
  <si>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</si>
  <si>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</si>
  <si>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</si>
  <si>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</si>
  <si>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</si>
  <si>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</si>
  <si>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</si>
  <si>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</si>
  <si>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</si>
  <si>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</si>
  <si>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</si>
  <si>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</si>
  <si>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</si>
  <si>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</si>
  <si>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</si>
  <si>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</si>
  <si>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</si>
  <si>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</si>
  <si>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</si>
  <si>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</si>
  <si>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</si>
  <si>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</si>
  <si>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</si>
  <si>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</si>
  <si>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</si>
  <si>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</si>
  <si>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</si>
  <si>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</si>
  <si>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</si>
  <si>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</si>
  <si>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</si>
  <si>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</si>
  <si>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</si>
  <si>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</si>
  <si>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</si>
  <si>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</si>
  <si>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</si>
  <si>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</si>
  <si>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</si>
  <si>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</si>
  <si>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</si>
  <si>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</si>
  <si>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</si>
  <si>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</si>
  <si>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</si>
  <si>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</si>
  <si>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</si>
  <si>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</si>
  <si>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</si>
  <si>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</si>
  <si>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</si>
  <si>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</si>
  <si>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</si>
  <si>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</si>
  <si>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</si>
  <si>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</si>
  <si>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</si>
  <si>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</si>
  <si>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</si>
  <si>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</si>
  <si>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</si>
  <si>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</si>
  <si>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</si>
  <si>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</si>
  <si>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</si>
  <si>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</si>
  <si>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</si>
  <si>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</si>
  <si>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</si>
  <si>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</si>
  <si>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</si>
  <si>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</si>
  <si>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</si>
  <si>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</si>
  <si>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</si>
  <si>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</si>
  <si>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</si>
  <si>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</si>
  <si>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</si>
  <si>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</si>
  <si>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</si>
  <si>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</si>
  <si>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</si>
  <si>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</si>
  <si>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</si>
  <si>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</si>
  <si>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</si>
  <si>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</si>
  <si>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</si>
  <si>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</si>
  <si>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</si>
  <si>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</si>
  <si>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</si>
  <si>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</si>
  <si>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</si>
  <si>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</si>
  <si>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</si>
  <si>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</si>
  <si>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</si>
  <si>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</si>
  <si>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</si>
  <si>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</si>
  <si>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</si>
  <si>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</si>
  <si>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</si>
  <si>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</si>
  <si>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</si>
  <si>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</si>
  <si>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</si>
  <si>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</si>
  <si>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</si>
  <si>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</si>
  <si>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</si>
  <si>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</si>
  <si>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</si>
  <si>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</si>
  <si>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</si>
  <si>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</si>
  <si>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</si>
  <si>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</si>
  <si>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</si>
  <si>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</si>
  <si>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</si>
  <si>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</si>
  <si>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</si>
  <si>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</si>
  <si>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</si>
  <si>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</si>
  <si>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</si>
  <si>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</si>
  <si>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</si>
  <si>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</si>
  <si>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</si>
  <si>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</si>
  <si>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</si>
  <si>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</si>
  <si>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</si>
  <si>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</si>
  <si>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</si>
  <si>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</si>
  <si>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</si>
  <si>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</si>
  <si>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</si>
  <si>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</si>
  <si>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</si>
  <si>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</si>
  <si>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</si>
  <si>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</si>
  <si>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</si>
  <si>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</si>
  <si>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</si>
  <si>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</si>
  <si>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</si>
  <si>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</si>
  <si>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</si>
  <si>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</si>
  <si>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</si>
  <si>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</si>
  <si>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</si>
  <si>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</si>
  <si>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</si>
  <si>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</si>
  <si>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</si>
  <si>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</si>
  <si>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</si>
  <si>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</si>
  <si>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</si>
  <si>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</si>
  <si>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</si>
  <si>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</si>
  <si>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</si>
  <si>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</si>
  <si>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</si>
  <si>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</si>
  <si>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</si>
  <si>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</si>
  <si>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</si>
  <si>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</si>
  <si>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</si>
  <si>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</si>
  <si>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</si>
  <si>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</si>
  <si>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</si>
  <si>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</si>
  <si>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</si>
  <si>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</si>
  <si>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</si>
  <si>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</si>
  <si>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</si>
  <si>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</si>
  <si>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</si>
  <si>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</si>
  <si>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</si>
  <si>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</si>
  <si>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</si>
  <si>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</si>
  <si>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</si>
  <si>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</si>
  <si>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</si>
  <si>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</si>
  <si>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</si>
  <si>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</si>
  <si>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</si>
  <si>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</si>
  <si>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</si>
  <si>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</si>
  <si>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</si>
  <si>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</si>
  <si>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</si>
  <si>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</si>
  <si>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</si>
  <si>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</si>
  <si>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</si>
  <si>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</si>
  <si>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</si>
  <si>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</si>
  <si>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</si>
  <si>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</si>
  <si>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</si>
  <si>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</si>
  <si>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</si>
  <si>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</si>
  <si>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</si>
  <si>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</si>
  <si>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</si>
  <si>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</si>
  <si>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</si>
  <si>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</si>
  <si>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</si>
  <si>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</si>
  <si>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</si>
  <si>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</si>
  <si>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</si>
  <si>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</si>
  <si>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</si>
  <si>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</si>
  <si>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</si>
  <si>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</si>
  <si>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</si>
  <si>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</si>
  <si>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</si>
  <si>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</si>
  <si>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</si>
  <si>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</si>
  <si>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</si>
  <si>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</si>
  <si>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</si>
  <si>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</si>
  <si>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</si>
  <si>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</si>
  <si>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</si>
  <si>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</si>
  <si>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</si>
  <si>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</si>
  <si>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</si>
  <si>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</si>
  <si>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</si>
  <si>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</si>
  <si>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</si>
  <si>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</si>
  <si>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</si>
  <si>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</si>
  <si>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</si>
  <si>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</si>
  <si>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</si>
  <si>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</si>
  <si>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</si>
  <si>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</si>
  <si>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</si>
  <si>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</si>
  <si>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</si>
  <si>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</si>
  <si>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</si>
  <si>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</si>
  <si>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</si>
  <si>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</si>
  <si>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</si>
  <si>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</si>
  <si>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</si>
  <si>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</si>
  <si>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</si>
  <si>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</si>
  <si>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</si>
  <si>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</si>
  <si>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</si>
  <si>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</si>
  <si>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</si>
  <si>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</si>
  <si>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</si>
  <si>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</si>
  <si>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</si>
  <si>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</si>
  <si>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</si>
  <si>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</si>
  <si>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</si>
  <si>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</si>
  <si>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</si>
  <si>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</si>
  <si>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</si>
  <si>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</si>
  <si>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</si>
  <si>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</si>
  <si>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</si>
  <si>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</si>
  <si>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</si>
  <si>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</si>
  <si>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</si>
  <si>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</si>
  <si>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</si>
  <si>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</si>
  <si>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</si>
  <si>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</si>
  <si>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</si>
  <si>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</si>
  <si>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</si>
  <si>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</si>
  <si>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</si>
  <si>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</si>
  <si>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</si>
  <si>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</si>
  <si>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</si>
  <si>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</si>
  <si>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</si>
  <si>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</si>
  <si>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</si>
  <si>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</si>
  <si>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</si>
  <si>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</si>
  <si>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</si>
  <si>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</si>
  <si>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</si>
  <si>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</si>
  <si>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</si>
  <si>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</si>
  <si>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</si>
  <si>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</si>
  <si>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</si>
  <si>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</si>
  <si>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</si>
  <si>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</si>
  <si>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</si>
  <si>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</si>
  <si>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</si>
  <si>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</si>
  <si>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</si>
  <si>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</si>
  <si>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</si>
  <si>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</si>
  <si>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</si>
  <si>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</si>
  <si>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</si>
  <si>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</si>
  <si>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</si>
  <si>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</si>
  <si>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</si>
  <si>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</si>
  <si>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</si>
  <si>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</si>
  <si>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</si>
  <si>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</si>
  <si>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</si>
  <si>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</si>
  <si>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</si>
  <si>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</si>
  <si>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</si>
  <si>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</si>
  <si>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</si>
  <si>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</si>
  <si>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</si>
  <si>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</si>
  <si>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</si>
  <si>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</si>
  <si>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</si>
  <si>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</si>
  <si>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</si>
  <si>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</si>
  <si>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</si>
  <si>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</si>
  <si>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</si>
  <si>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</si>
  <si>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</si>
  <si>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</si>
  <si>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</si>
  <si>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</si>
  <si>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</si>
  <si>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</si>
  <si>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</si>
  <si>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</si>
  <si>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</si>
  <si>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</si>
  <si>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</si>
  <si>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</si>
  <si>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</si>
  <si>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</si>
  <si>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</si>
  <si>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</si>
  <si>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</si>
  <si>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</si>
  <si>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</si>
  <si>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</si>
  <si>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</si>
  <si>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</si>
  <si>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</si>
  <si>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</si>
  <si>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</si>
  <si>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</si>
  <si>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</si>
  <si>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</si>
  <si>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</si>
  <si>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</si>
  <si>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</si>
  <si>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</si>
  <si>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</si>
  <si>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</si>
  <si>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</si>
  <si>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</si>
  <si>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</si>
  <si>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</si>
  <si>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</si>
  <si>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</si>
  <si>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</si>
  <si>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</si>
  <si>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</si>
  <si>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</si>
  <si>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</si>
  <si>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</si>
  <si>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</si>
  <si>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</si>
  <si>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</si>
  <si>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</si>
  <si>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</si>
  <si>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</si>
  <si>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</si>
  <si>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</si>
  <si>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</si>
  <si>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</si>
  <si>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</si>
  <si>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</si>
  <si>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</si>
  <si>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</si>
  <si>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</si>
  <si>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</si>
  <si>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</si>
  <si>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</si>
  <si>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</si>
  <si>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</si>
  <si>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</si>
  <si>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</si>
  <si>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</si>
  <si>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</si>
  <si>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</si>
  <si>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</si>
  <si>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</si>
  <si>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</si>
  <si>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</si>
  <si>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</si>
  <si>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</si>
  <si>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</si>
  <si>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</si>
  <si>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</si>
  <si>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</si>
  <si>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</si>
  <si>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</si>
  <si>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</si>
  <si>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</si>
  <si>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</si>
  <si>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</si>
  <si>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</si>
  <si>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</si>
  <si>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</si>
  <si>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</si>
  <si>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</si>
  <si>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</si>
  <si>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</si>
  <si>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</si>
  <si>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</si>
  <si>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</si>
  <si>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</si>
  <si>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</si>
  <si>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</si>
  <si>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</si>
  <si>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</si>
  <si>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</si>
  <si>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</si>
  <si>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</si>
  <si>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</si>
  <si>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</si>
  <si>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</si>
  <si>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</si>
  <si>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</si>
  <si>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</si>
  <si>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</si>
  <si>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</si>
  <si>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</si>
  <si>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</si>
  <si>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</si>
  <si>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</si>
  <si>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</si>
  <si>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</si>
  <si>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</si>
  <si>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</si>
  <si>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</si>
  <si>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</si>
  <si>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</si>
  <si>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</si>
  <si>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</si>
  <si>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</si>
  <si>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</si>
  <si>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</si>
  <si>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</si>
  <si>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</si>
  <si>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</si>
  <si>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</si>
  <si>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</si>
  <si>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</si>
  <si>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</si>
  <si>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</si>
  <si>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</si>
  <si>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</si>
  <si>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</si>
  <si>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</si>
  <si>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</si>
  <si>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</si>
  <si>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</si>
  <si>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</si>
  <si>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</si>
  <si>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</si>
  <si>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</si>
  <si>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</si>
  <si>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</si>
  <si>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</si>
  <si>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</si>
  <si>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</si>
  <si>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</si>
  <si>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</si>
  <si>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</si>
  <si>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</si>
  <si>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</si>
  <si>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</si>
  <si>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</si>
  <si>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</si>
  <si>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</si>
  <si>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</si>
  <si>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</si>
  <si>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</si>
  <si>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</si>
  <si>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</si>
  <si>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</si>
  <si>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</si>
  <si>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</si>
  <si>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</si>
  <si>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</si>
  <si>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</si>
  <si>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</si>
  <si>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</si>
  <si>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</si>
  <si>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</si>
  <si>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</si>
  <si>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</si>
  <si>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</si>
  <si>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</si>
  <si>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</si>
  <si>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</si>
  <si>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</si>
  <si>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</si>
  <si>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</si>
  <si>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</si>
  <si>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</si>
  <si>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</si>
  <si>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</si>
  <si>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</si>
  <si>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</si>
  <si>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</si>
  <si>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</si>
  <si>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</si>
  <si>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</si>
  <si>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</si>
  <si>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</si>
  <si>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</si>
  <si>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</si>
  <si>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</si>
  <si>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</si>
  <si>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</si>
  <si>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</si>
  <si>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</si>
  <si>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</si>
  <si>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</si>
  <si>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</si>
  <si>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</si>
  <si>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</si>
  <si>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</si>
  <si>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</si>
  <si>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</si>
  <si>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</si>
  <si>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</si>
  <si>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</si>
  <si>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</si>
  <si>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</si>
  <si>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</si>
  <si>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</si>
  <si>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</si>
  <si>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</si>
  <si>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</si>
  <si>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</si>
  <si>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</si>
  <si>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</si>
  <si>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</si>
  <si>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</si>
  <si>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</si>
  <si>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</si>
  <si>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</si>
  <si>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</si>
  <si>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</si>
  <si>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</si>
  <si>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</si>
  <si>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</si>
  <si>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</si>
  <si>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</si>
  <si>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</si>
  <si>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</si>
  <si>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</si>
  <si>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</si>
  <si>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</si>
  <si>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</si>
  <si>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</si>
  <si>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</si>
  <si>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</si>
  <si>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</si>
  <si>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</si>
  <si>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</si>
  <si>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</si>
  <si>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</si>
  <si>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</si>
  <si>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</si>
  <si>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</si>
  <si>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</si>
  <si>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</si>
  <si>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</si>
  <si>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</si>
  <si>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</si>
  <si>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</si>
  <si>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</si>
  <si>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</si>
  <si>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</si>
  <si>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</si>
  <si>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</si>
  <si>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</si>
  <si>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</si>
  <si>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</si>
  <si>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</si>
  <si>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</si>
  <si>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</si>
  <si>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</si>
  <si>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</si>
  <si>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</si>
  <si>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</si>
  <si>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</si>
  <si>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</si>
  <si>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</si>
  <si>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</si>
  <si>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</si>
  <si>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</si>
  <si>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</si>
  <si>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</si>
  <si>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</si>
  <si>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</si>
  <si>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</si>
  <si>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</si>
  <si>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</si>
  <si>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</si>
  <si>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</si>
  <si>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</si>
  <si>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</si>
  <si>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</si>
  <si>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</si>
  <si>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</si>
  <si>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</si>
  <si>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</si>
  <si>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</si>
  <si>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</si>
  <si>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</si>
  <si>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</si>
  <si>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</si>
  <si>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</si>
  <si>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</si>
  <si>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</si>
  <si>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</si>
  <si>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</si>
  <si>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</si>
  <si>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</si>
  <si>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</si>
  <si>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</si>
  <si>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</si>
  <si>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</si>
  <si>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</si>
  <si>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</si>
  <si>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</si>
  <si>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</si>
  <si>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</si>
  <si>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</si>
  <si>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</si>
  <si>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</si>
  <si>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</si>
  <si>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</si>
  <si>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</si>
  <si>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</si>
  <si>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</si>
  <si>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</si>
  <si>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</si>
  <si>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</si>
  <si>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</si>
  <si>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</si>
  <si>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</si>
  <si>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</si>
  <si>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</si>
  <si>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</si>
  <si>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</si>
  <si>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</si>
  <si>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</si>
  <si>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</si>
  <si>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</si>
  <si>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</si>
  <si>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</si>
  <si>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</si>
  <si>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</si>
  <si>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</si>
  <si>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</si>
  <si>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</si>
  <si>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</si>
  <si>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</si>
  <si>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</si>
  <si>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</si>
  <si>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</si>
  <si>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</si>
  <si>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</si>
  <si>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</si>
  <si>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</si>
  <si>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</si>
  <si>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</si>
  <si>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</si>
  <si>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</si>
  <si>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</si>
  <si>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</si>
  <si>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</si>
  <si>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</si>
  <si>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</si>
  <si>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</si>
  <si>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</si>
  <si>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</si>
  <si>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</si>
  <si>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</si>
  <si>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</si>
  <si>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</si>
  <si>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</si>
  <si>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</si>
  <si>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</si>
  <si>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</si>
  <si>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</si>
  <si>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</si>
  <si>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</si>
  <si>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</si>
  <si>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</si>
  <si>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</si>
  <si>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</si>
  <si>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</si>
  <si>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</si>
  <si>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</si>
  <si>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</si>
  <si>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</si>
  <si>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</si>
  <si>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</si>
  <si>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</si>
  <si>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</si>
  <si>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</si>
  <si>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</si>
  <si>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</si>
  <si>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</si>
  <si>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</si>
  <si>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</si>
  <si>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</si>
  <si>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</si>
  <si>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</si>
  <si>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</si>
  <si>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</si>
  <si>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</si>
  <si>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</si>
  <si>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</si>
  <si>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</si>
  <si>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</si>
  <si>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</si>
  <si>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</si>
  <si>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</si>
  <si>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</si>
  <si>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</si>
  <si>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</si>
  <si>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</si>
  <si>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</si>
  <si>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</si>
  <si>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</si>
  <si>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</si>
  <si>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</si>
  <si>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</si>
  <si>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</si>
  <si>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</si>
  <si>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</si>
  <si>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</si>
  <si>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</si>
  <si>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</si>
  <si>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</si>
  <si>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</si>
  <si>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</si>
  <si>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</si>
  <si>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</si>
  <si>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</si>
  <si>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</si>
  <si>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</si>
  <si>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</si>
  <si>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</si>
  <si>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</si>
  <si>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</si>
  <si>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</si>
  <si>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</si>
  <si>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</si>
  <si>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</si>
  <si>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</si>
  <si>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</si>
  <si>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</si>
  <si>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</si>
  <si>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</si>
  <si>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</si>
  <si>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</si>
  <si>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</si>
  <si>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</si>
  <si>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</si>
  <si>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</si>
  <si>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</si>
  <si>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</si>
  <si>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</si>
  <si>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</si>
  <si>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</si>
  <si>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</si>
  <si>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</si>
  <si>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</si>
  <si>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</si>
  <si>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</si>
  <si>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</si>
  <si>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</si>
  <si>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</si>
  <si>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</si>
  <si>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</si>
  <si>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</si>
  <si>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</si>
  <si>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</si>
  <si>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</si>
  <si>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</si>
  <si>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</si>
  <si>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</si>
  <si>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</si>
  <si>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</si>
  <si>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</si>
  <si>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</si>
  <si>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</si>
  <si>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</si>
  <si>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</si>
  <si>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</si>
  <si>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</si>
  <si>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</si>
  <si>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</si>
  <si>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</si>
  <si>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</si>
  <si>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</si>
  <si>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</si>
  <si>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</si>
  <si>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</si>
  <si>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</si>
  <si>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</si>
  <si>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</si>
  <si>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</si>
  <si>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</si>
  <si>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</si>
  <si>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</si>
  <si>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</si>
  <si>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</si>
  <si>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</si>
  <si>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</si>
  <si>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</si>
  <si>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</si>
  <si>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</si>
  <si>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</si>
  <si>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</si>
  <si>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</si>
  <si>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</si>
  <si>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</si>
  <si>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</si>
  <si>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</si>
  <si>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</si>
  <si>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</si>
  <si>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</si>
  <si>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</si>
  <si>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</si>
  <si>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</si>
  <si>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</si>
  <si>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</si>
  <si>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</si>
  <si>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</si>
  <si>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</si>
  <si>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</si>
  <si>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</si>
  <si>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</si>
  <si>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</si>
  <si>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</si>
  <si>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</si>
  <si>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</si>
  <si>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</si>
  <si>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</si>
  <si>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</si>
  <si>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</si>
  <si>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</si>
  <si>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</si>
  <si>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</si>
  <si>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</si>
  <si>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</si>
  <si>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</si>
  <si>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</si>
  <si>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</si>
  <si>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</si>
  <si>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</si>
  <si>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</si>
  <si>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</si>
  <si>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</si>
  <si>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</si>
  <si>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</si>
  <si>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</si>
  <si>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</si>
  <si>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</si>
  <si>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</si>
  <si>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</si>
  <si>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</si>
  <si>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</si>
  <si>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</si>
  <si>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</si>
  <si>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</si>
  <si>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</si>
  <si>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</si>
  <si>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</si>
  <si>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</si>
  <si>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</si>
  <si>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</si>
  <si>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</si>
  <si>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</si>
  <si>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</si>
  <si>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</si>
  <si>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</si>
  <si>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</si>
  <si>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</si>
  <si>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</si>
  <si>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</si>
  <si>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</si>
  <si>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</si>
  <si>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</si>
  <si>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</si>
  <si>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</si>
  <si>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</si>
  <si>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</si>
  <si>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</si>
  <si>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</si>
  <si>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</si>
  <si>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</si>
  <si>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</si>
  <si>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</si>
  <si>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</si>
  <si>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</si>
  <si>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</si>
  <si>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</si>
  <si>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</si>
  <si>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</si>
  <si>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</si>
  <si>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</si>
  <si>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</si>
  <si>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</si>
  <si>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</si>
  <si>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</si>
  <si>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</si>
  <si>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</si>
  <si>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</si>
  <si>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</si>
  <si>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</si>
  <si>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</si>
  <si>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</si>
  <si>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</si>
  <si>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</si>
  <si>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</si>
  <si>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</si>
  <si>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</si>
  <si>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</si>
  <si>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</si>
  <si>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</si>
  <si>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</si>
  <si>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</si>
  <si>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</si>
  <si>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</si>
  <si>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</si>
  <si>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</si>
  <si>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</si>
  <si>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</si>
  <si>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</si>
  <si>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</si>
  <si>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</si>
  <si>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</si>
  <si>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</si>
  <si>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</si>
  <si>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</si>
  <si>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</si>
  <si>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</si>
  <si>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</si>
  <si>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</si>
  <si>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</si>
  <si>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</si>
  <si>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</si>
  <si>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</si>
  <si>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</si>
  <si>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</si>
  <si>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</si>
  <si>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</si>
  <si>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</si>
  <si>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</si>
  <si>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</si>
  <si>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</si>
  <si>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</si>
  <si>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</si>
  <si>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</si>
  <si>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</si>
  <si>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</si>
  <si>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</si>
  <si>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</si>
  <si>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</si>
  <si>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</si>
  <si>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</si>
  <si>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</si>
  <si>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</si>
  <si>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</si>
  <si>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</si>
  <si>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</si>
  <si>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</si>
  <si>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</si>
  <si>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</si>
  <si>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</si>
  <si>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</si>
  <si>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</si>
  <si>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</si>
  <si>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</si>
  <si>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</si>
  <si>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</si>
  <si>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</si>
  <si>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</si>
  <si>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</si>
  <si>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</si>
  <si>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</si>
  <si>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</si>
  <si>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</si>
  <si>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</si>
  <si>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</si>
  <si>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</si>
  <si>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</si>
  <si>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</si>
  <si>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</si>
  <si>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</si>
  <si>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</si>
  <si>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</si>
  <si>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</si>
  <si>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</si>
  <si>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</si>
  <si>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</si>
  <si>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</si>
  <si>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</si>
  <si>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</si>
  <si>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</si>
  <si>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</si>
  <si>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</si>
  <si>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</si>
  <si>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</si>
  <si>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</si>
  <si>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</si>
  <si>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</si>
  <si>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</si>
  <si>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</si>
  <si>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</si>
  <si>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</si>
  <si>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</si>
  <si>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</si>
  <si>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</si>
  <si>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</si>
  <si>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</si>
  <si>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</si>
  <si>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</si>
  <si>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</si>
  <si>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</si>
  <si>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</si>
  <si>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</si>
  <si>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</si>
  <si>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</si>
  <si>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</si>
  <si>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</si>
  <si>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</si>
  <si>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</si>
  <si>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</si>
  <si>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</si>
  <si>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</si>
  <si>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</si>
  <si>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</si>
  <si>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</si>
  <si>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</si>
  <si>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</si>
  <si>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</si>
  <si>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</si>
  <si>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</si>
  <si>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</si>
  <si>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</si>
  <si>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</si>
  <si>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</si>
  <si>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</si>
  <si>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</si>
  <si>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</si>
  <si>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</si>
  <si>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</si>
  <si>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</si>
  <si>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</si>
  <si>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</si>
  <si>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</si>
  <si>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</si>
  <si>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</si>
  <si>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</si>
  <si>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</si>
  <si>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</si>
  <si>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</si>
  <si>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</si>
  <si>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</si>
  <si>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</si>
  <si>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</si>
  <si>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</si>
  <si>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</si>
  <si>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</si>
  <si>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</si>
  <si>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</si>
  <si>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</si>
  <si>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</si>
  <si>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</si>
  <si>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</si>
  <si>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</si>
  <si>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</si>
  <si>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</si>
  <si>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</si>
  <si>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</si>
  <si>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</si>
  <si>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</si>
  <si>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</si>
  <si>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</si>
  <si>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</si>
  <si>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</si>
  <si>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</si>
  <si>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</si>
  <si>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</si>
  <si>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</si>
  <si>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</si>
  <si>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</si>
  <si>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</si>
  <si>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</si>
  <si>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</si>
  <si>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</si>
  <si>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</si>
  <si>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</si>
  <si>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</si>
  <si>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</si>
  <si>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</si>
  <si>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</si>
  <si>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</si>
  <si>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</si>
  <si>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</si>
  <si>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</si>
  <si>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</si>
  <si>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</si>
  <si>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</si>
  <si>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</si>
  <si>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</si>
  <si>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</si>
  <si>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</si>
  <si>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</si>
  <si>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</si>
  <si>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</si>
  <si>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</si>
  <si>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</si>
  <si>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</si>
  <si>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</si>
  <si>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</si>
  <si>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</si>
  <si>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</si>
  <si>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</si>
  <si>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</si>
  <si>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</si>
  <si>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</si>
  <si>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</si>
  <si>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</si>
  <si>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</si>
  <si>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</si>
  <si>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</si>
  <si>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</si>
  <si>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</si>
  <si>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</si>
  <si>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</si>
  <si>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</si>
  <si>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</si>
  <si>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</si>
  <si>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</si>
  <si>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</si>
  <si>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</si>
  <si>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</si>
  <si>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</si>
  <si>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</si>
  <si>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</si>
  <si>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</si>
  <si>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</si>
  <si>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</si>
  <si>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</si>
  <si>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</si>
  <si>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</si>
  <si>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</si>
  <si>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</si>
  <si>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</si>
  <si>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</si>
  <si>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</si>
  <si>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</si>
  <si>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</si>
  <si>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</si>
  <si>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</si>
  <si>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</si>
  <si>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</si>
  <si>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</si>
  <si>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</si>
  <si>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</si>
  <si>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</si>
  <si>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</si>
  <si>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</si>
  <si>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</si>
  <si>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</si>
  <si>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</si>
  <si>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</si>
  <si>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</si>
  <si>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</si>
  <si>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</si>
  <si>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</si>
  <si>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</si>
  <si>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</si>
  <si>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</si>
  <si>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</si>
  <si>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</si>
  <si>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</si>
  <si>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</si>
  <si>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</si>
  <si>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</si>
  <si>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</si>
  <si>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</si>
  <si>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</si>
  <si>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</si>
  <si>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</si>
  <si>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</si>
  <si>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</si>
  <si>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</si>
  <si>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</si>
  <si>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</si>
  <si>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</si>
  <si>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</si>
  <si>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</si>
  <si>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</si>
  <si>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</si>
  <si>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</si>
  <si>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</si>
  <si>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</si>
  <si>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</si>
  <si>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</si>
  <si>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</si>
  <si>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</si>
  <si>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</si>
  <si>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</si>
  <si>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</si>
  <si>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</si>
  <si>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</si>
  <si>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</si>
  <si>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</si>
  <si>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</si>
  <si>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</si>
  <si>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</si>
  <si>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</si>
  <si>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</si>
  <si>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</si>
  <si>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</si>
  <si>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</si>
  <si>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</si>
  <si>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</si>
  <si>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</si>
  <si>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</si>
  <si>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</si>
  <si>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</si>
  <si>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</si>
  <si>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</si>
  <si>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</si>
  <si>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</si>
  <si>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</si>
  <si>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</si>
  <si>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</si>
  <si>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</si>
  <si>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</si>
  <si>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</si>
  <si>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</si>
  <si>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</si>
  <si>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</si>
  <si>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</si>
  <si>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</si>
  <si>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</si>
  <si>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</si>
  <si>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</si>
  <si>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</si>
  <si>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</si>
  <si>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</si>
  <si>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</si>
  <si>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</si>
  <si>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</si>
  <si>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</si>
  <si>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</si>
  <si>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</si>
  <si>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</si>
  <si>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</si>
  <si>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</si>
  <si>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</si>
  <si>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</si>
  <si>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</si>
  <si>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</si>
  <si>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</si>
  <si>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</si>
  <si>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</si>
  <si>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</si>
  <si>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</si>
  <si>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</si>
  <si>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</si>
  <si>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</si>
  <si>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</si>
  <si>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</si>
  <si>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</si>
  <si>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</si>
  <si>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</si>
  <si>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</si>
  <si>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</si>
  <si>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</si>
  <si>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</si>
  <si>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</si>
  <si>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</si>
  <si>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</si>
  <si>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</si>
  <si>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</si>
  <si>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</si>
  <si>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</si>
  <si>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</si>
  <si>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</si>
  <si>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</si>
  <si>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</si>
  <si>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</si>
  <si>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</si>
  <si>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</si>
  <si>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</si>
  <si>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</si>
  <si>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</si>
  <si>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</si>
  <si>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</si>
  <si>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</si>
  <si>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</si>
  <si>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</si>
  <si>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</si>
  <si>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</si>
  <si>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</si>
  <si>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</si>
  <si>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</si>
  <si>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</si>
  <si>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</si>
  <si>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</si>
  <si>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</si>
  <si>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</si>
  <si>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</si>
  <si>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</si>
  <si>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</si>
  <si>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</si>
  <si>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</si>
  <si>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</si>
  <si>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</si>
  <si>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</si>
  <si>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</si>
  <si>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</si>
  <si>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</si>
  <si>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</si>
  <si>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</si>
  <si>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</si>
  <si>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</si>
  <si>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</si>
  <si>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</si>
  <si>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</si>
  <si>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</si>
  <si>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</si>
  <si>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</si>
  <si>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</si>
  <si>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</si>
  <si>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</si>
  <si>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</si>
  <si>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</si>
  <si>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</si>
  <si>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</si>
  <si>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</si>
  <si>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</si>
  <si>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</si>
  <si>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</si>
  <si>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</si>
  <si>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</si>
  <si>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</si>
  <si>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</si>
  <si>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</si>
  <si>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</si>
  <si>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</si>
  <si>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</si>
  <si>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</si>
  <si>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</si>
  <si>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</si>
  <si>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</si>
  <si>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</si>
  <si>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</si>
  <si>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</si>
  <si>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</si>
  <si>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</si>
  <si>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</si>
  <si>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</si>
  <si>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</si>
  <si>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</si>
  <si>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</si>
  <si>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</si>
  <si>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</si>
  <si>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</si>
  <si>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</si>
  <si>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</si>
  <si>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</si>
  <si>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</si>
  <si>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</si>
  <si>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</si>
  <si>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</si>
  <si>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</si>
  <si>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</si>
  <si>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</si>
  <si>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</si>
  <si>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</si>
  <si>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</si>
  <si>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</si>
  <si>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</si>
  <si>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</si>
  <si>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</si>
  <si>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</si>
  <si>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</si>
  <si>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</si>
  <si>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</si>
  <si>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</si>
  <si>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</si>
  <si>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</si>
  <si>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</si>
  <si>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</si>
  <si>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</si>
  <si>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</si>
  <si>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</si>
  <si>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</si>
  <si>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</si>
  <si>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</si>
  <si>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</si>
  <si>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</si>
  <si>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</si>
  <si>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</si>
  <si>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</si>
  <si>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</si>
  <si>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</si>
  <si>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</si>
  <si>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</si>
  <si>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</si>
  <si>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</si>
  <si>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</si>
  <si>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</si>
  <si>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</si>
  <si>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</si>
  <si>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</si>
  <si>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</si>
  <si>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</si>
  <si>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</si>
  <si>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</si>
  <si>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</si>
  <si>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</si>
  <si>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</si>
  <si>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</si>
  <si>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</si>
  <si>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</si>
  <si>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</si>
  <si>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</si>
  <si>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</si>
  <si>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</si>
  <si>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</si>
  <si>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</si>
  <si>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</si>
  <si>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</si>
  <si>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</si>
  <si>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</si>
  <si>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</si>
  <si>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</si>
  <si>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</si>
  <si>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</si>
  <si>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</si>
  <si>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</si>
  <si>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</si>
  <si>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</si>
  <si>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</si>
  <si>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</si>
  <si>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</si>
  <si>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</si>
  <si>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</si>
  <si>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</si>
  <si>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</si>
  <si>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</si>
  <si>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</si>
  <si>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</si>
  <si>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</si>
  <si>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</si>
  <si>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</si>
  <si>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</si>
  <si>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</si>
  <si>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</si>
  <si>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</si>
  <si>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</si>
  <si>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</si>
  <si>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</si>
  <si>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</si>
  <si>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</si>
  <si>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</si>
  <si>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</si>
  <si>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</si>
  <si>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</si>
  <si>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</si>
  <si>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</si>
  <si>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</si>
  <si>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</si>
  <si>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</si>
  <si>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</si>
  <si>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</si>
  <si>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</si>
  <si>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</si>
  <si>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</si>
  <si>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</si>
  <si>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</si>
  <si>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</si>
  <si>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</si>
  <si>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</si>
  <si>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</si>
  <si>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</si>
  <si>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</si>
  <si>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</si>
  <si>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</si>
  <si>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</si>
  <si>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</si>
  <si>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</si>
  <si>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</si>
  <si>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</si>
  <si>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</si>
  <si>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</si>
  <si>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</si>
  <si>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</si>
  <si>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</si>
  <si>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</si>
  <si>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</si>
  <si>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</si>
  <si>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</si>
  <si>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</si>
  <si>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</si>
  <si>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</si>
  <si>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</si>
  <si>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</si>
  <si>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</si>
  <si>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</si>
  <si>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</si>
  <si>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</si>
  <si>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</si>
  <si>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</si>
  <si>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</si>
  <si>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</si>
  <si>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</si>
  <si>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</si>
  <si>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</si>
  <si>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</si>
  <si>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</si>
  <si>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</si>
  <si>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</si>
  <si>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</si>
  <si>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</si>
  <si>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</si>
  <si>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</si>
  <si>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</si>
  <si>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</si>
  <si>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</si>
  <si>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</si>
  <si>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</si>
  <si>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</si>
  <si>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</si>
  <si>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</si>
  <si>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</si>
  <si>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</si>
  <si>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</si>
  <si>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</si>
  <si>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</si>
  <si>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</si>
  <si>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</si>
  <si>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</si>
  <si>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</si>
  <si>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</si>
  <si>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</si>
  <si>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</si>
  <si>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</si>
  <si>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</si>
  <si>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</si>
  <si>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</si>
  <si>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</si>
  <si>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</si>
  <si>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</si>
  <si>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</si>
  <si>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</si>
  <si>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</si>
  <si>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</si>
  <si>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</si>
  <si>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</si>
  <si>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</si>
  <si>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</si>
  <si>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</si>
  <si>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</si>
  <si>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</si>
  <si>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</si>
  <si>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</si>
  <si>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</si>
  <si>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</si>
  <si>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</si>
  <si>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</si>
  <si>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</si>
  <si>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</si>
  <si>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</si>
  <si>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</si>
  <si>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</si>
  <si>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</si>
  <si>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</si>
  <si>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</si>
  <si>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</si>
  <si>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</si>
  <si>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</si>
  <si>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</si>
  <si>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</si>
  <si>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</si>
  <si>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</si>
  <si>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</si>
  <si>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</si>
  <si>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</si>
  <si>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</si>
  <si>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</si>
  <si>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</si>
  <si>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</si>
  <si>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</si>
  <si>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</si>
  <si>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</si>
  <si>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</si>
  <si>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</si>
  <si>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</si>
  <si>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</si>
  <si>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</si>
  <si>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</si>
  <si>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</si>
  <si>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</si>
  <si>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</si>
  <si>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</si>
  <si>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</si>
  <si>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</si>
  <si>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</si>
  <si>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</si>
  <si>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</si>
  <si>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</si>
  <si>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</si>
  <si>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</si>
  <si>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</si>
  <si>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</si>
  <si>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</si>
  <si>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</si>
  <si>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</si>
  <si>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</si>
  <si>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</si>
  <si>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</si>
  <si>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</si>
  <si>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</si>
  <si>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</si>
  <si>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</si>
  <si>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</si>
  <si>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</si>
  <si>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</si>
  <si>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</si>
  <si>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</si>
  <si>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</si>
  <si>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</si>
  <si>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</si>
  <si>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</si>
  <si>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</si>
  <si>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</si>
  <si>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</si>
  <si>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</si>
  <si>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</si>
  <si>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</si>
  <si>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</si>
  <si>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</si>
  <si>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</si>
  <si>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</si>
  <si>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</si>
  <si>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</si>
  <si>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</si>
  <si>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</si>
  <si>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</si>
  <si>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</si>
  <si>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</si>
  <si>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</si>
  <si>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</si>
  <si>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</si>
  <si>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</si>
  <si>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</si>
  <si>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</si>
  <si>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</si>
  <si>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</si>
  <si>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</si>
  <si>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</si>
  <si>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</si>
  <si>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</si>
  <si>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</si>
  <si>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</si>
  <si>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</si>
  <si>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</si>
  <si>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</si>
  <si>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</si>
  <si>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</si>
  <si>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</si>
  <si>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</si>
  <si>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</si>
  <si>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</si>
  <si>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</si>
  <si>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</si>
  <si>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</si>
  <si>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</si>
  <si>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</si>
  <si>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</si>
  <si>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</si>
  <si>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</si>
  <si>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</si>
  <si>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</si>
  <si>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</si>
  <si>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</si>
  <si>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</si>
  <si>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</si>
  <si>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</si>
  <si>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</si>
  <si>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</si>
  <si>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</si>
  <si>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</si>
  <si>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</si>
  <si>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</si>
  <si>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</si>
  <si>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</si>
  <si>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</si>
  <si>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</si>
  <si>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</si>
  <si>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</si>
  <si>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</si>
  <si>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</si>
  <si>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</si>
  <si>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</si>
  <si>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</si>
  <si>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</si>
  <si>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</si>
  <si>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</si>
  <si>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</si>
  <si>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</si>
  <si>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</si>
  <si>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</si>
  <si>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</si>
  <si>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</si>
  <si>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</si>
  <si>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</si>
  <si>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</si>
  <si>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</si>
  <si>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</si>
  <si>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</si>
  <si>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</si>
  <si>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</si>
  <si>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</si>
  <si>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</si>
  <si>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</si>
  <si>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</si>
  <si>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</si>
  <si>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</si>
  <si>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</si>
  <si>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</si>
  <si>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</si>
  <si>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</si>
  <si>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</si>
  <si>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</si>
  <si>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</si>
  <si>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</si>
  <si>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</si>
  <si>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</si>
  <si>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</si>
  <si>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</si>
  <si>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</si>
  <si>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</si>
  <si>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</si>
  <si>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</si>
  <si>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</si>
  <si>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</si>
  <si>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</si>
  <si>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</si>
  <si>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</si>
  <si>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</si>
  <si>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</si>
  <si>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</si>
  <si>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</si>
  <si>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</si>
  <si>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</si>
  <si>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</si>
  <si>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</si>
  <si>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</si>
  <si>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</si>
  <si>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</si>
  <si>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</si>
  <si>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</si>
  <si>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</si>
  <si>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</si>
  <si>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</si>
  <si>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</si>
  <si>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</si>
  <si>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</si>
  <si>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</si>
  <si>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</si>
  <si>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</si>
  <si>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</si>
  <si>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</si>
  <si>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</si>
  <si>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</si>
  <si>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</si>
  <si>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</si>
  <si>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</si>
  <si>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</si>
  <si>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</si>
  <si>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</si>
  <si>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</si>
  <si>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</si>
  <si>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</si>
  <si>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</si>
  <si>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</si>
  <si>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</si>
  <si>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</si>
  <si>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</si>
  <si>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</si>
  <si>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</si>
  <si>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</si>
  <si>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</si>
  <si>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</si>
  <si>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</si>
  <si>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</si>
  <si>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</si>
  <si>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</si>
  <si>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</si>
  <si>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</si>
  <si>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</si>
  <si>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</si>
  <si>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</si>
  <si>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</si>
  <si>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</si>
  <si>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</si>
  <si>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</si>
  <si>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</si>
  <si>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</si>
  <si>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</si>
  <si>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</si>
  <si>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</si>
  <si>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</si>
  <si>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</si>
  <si>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</si>
  <si>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</si>
  <si>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</si>
  <si>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</si>
  <si>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</si>
  <si>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</si>
  <si>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</si>
  <si>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</si>
  <si>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</si>
  <si>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</si>
  <si>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</si>
  <si>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</si>
  <si>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</si>
  <si>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</si>
  <si>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</si>
  <si>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</si>
  <si>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</si>
  <si>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</si>
  <si>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</si>
  <si>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</si>
  <si>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</si>
  <si>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</si>
  <si>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</si>
  <si>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</si>
  <si>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</si>
  <si>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</si>
  <si>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</si>
  <si>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</si>
  <si>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</si>
  <si>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</si>
  <si>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</si>
  <si>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</si>
  <si>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</si>
  <si>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</si>
  <si>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</si>
  <si>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</si>
  <si>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</si>
  <si>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</si>
  <si>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</si>
  <si>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</si>
  <si>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</si>
  <si>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</si>
  <si>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</si>
  <si>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</si>
  <si>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</si>
  <si>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</si>
  <si>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</si>
  <si>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</si>
  <si>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</si>
  <si>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</si>
  <si>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</si>
  <si>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</si>
  <si>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</si>
  <si>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</si>
  <si>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</si>
  <si>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</si>
  <si>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</si>
  <si>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</si>
  <si>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</si>
  <si>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</si>
  <si>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</si>
  <si>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</si>
  <si>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</si>
  <si>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</si>
  <si>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</si>
  <si>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</si>
  <si>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</si>
  <si>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</si>
  <si>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</si>
  <si>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</si>
  <si>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</si>
  <si>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</si>
  <si>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</si>
  <si>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</si>
  <si>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</si>
  <si>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</si>
  <si>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</si>
  <si>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</si>
  <si>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</si>
  <si>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</si>
  <si>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</si>
  <si>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</si>
  <si>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</si>
  <si>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</si>
  <si>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</si>
  <si>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</si>
  <si>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</si>
  <si>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</si>
  <si>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</si>
  <si>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</si>
  <si>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</si>
  <si>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</si>
  <si>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</si>
  <si>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</si>
  <si>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</si>
  <si>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</si>
  <si>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</si>
  <si>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</si>
  <si>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</si>
  <si>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</si>
  <si>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</si>
  <si>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</si>
  <si>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</si>
  <si>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</si>
  <si>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</si>
  <si>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</si>
  <si>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</si>
  <si>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</si>
  <si>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</si>
  <si>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</si>
  <si>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</si>
  <si>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</si>
  <si>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</si>
  <si>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</si>
  <si>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</si>
  <si>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</si>
  <si>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</si>
  <si>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</si>
  <si>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</si>
  <si>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</si>
  <si>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</si>
  <si>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</si>
  <si>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</si>
  <si>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</si>
  <si>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</si>
  <si>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</si>
  <si>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</si>
  <si>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</si>
  <si>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</si>
  <si>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</si>
  <si>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</si>
  <si>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</si>
  <si>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</si>
  <si>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</si>
  <si>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</si>
  <si>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</si>
  <si>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</si>
  <si>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</si>
  <si>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</si>
  <si>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</si>
  <si>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</si>
  <si>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</si>
  <si>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</si>
  <si>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</si>
  <si>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</si>
  <si>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</si>
  <si>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</si>
  <si>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</si>
  <si>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</si>
  <si>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</si>
  <si>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</si>
  <si>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</si>
  <si>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</si>
  <si>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</si>
  <si>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</si>
  <si>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</si>
  <si>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</si>
  <si>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</si>
  <si>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</si>
  <si>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</si>
  <si>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</si>
  <si>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</si>
  <si>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</si>
  <si>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</si>
  <si>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</si>
  <si>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</si>
  <si>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</si>
  <si>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</si>
  <si>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</si>
  <si>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</si>
  <si>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</si>
  <si>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</si>
  <si>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</si>
  <si>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</si>
  <si>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</si>
  <si>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</si>
  <si>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</si>
  <si>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</si>
  <si>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</si>
  <si>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</si>
  <si>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</si>
  <si>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</si>
  <si>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</si>
  <si>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</si>
  <si>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</si>
  <si>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</si>
  <si>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</si>
  <si>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</si>
  <si>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</si>
  <si>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</si>
  <si>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</si>
  <si>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</si>
  <si>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</si>
  <si>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</si>
  <si>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</si>
  <si>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</si>
  <si>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</si>
  <si>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</si>
  <si>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</si>
  <si>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</si>
  <si>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</si>
  <si>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</si>
  <si>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</si>
  <si>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</si>
  <si>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</si>
  <si>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</si>
  <si>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</si>
  <si>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</si>
  <si>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</si>
  <si>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</si>
  <si>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</si>
  <si>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</si>
  <si>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</si>
  <si>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</si>
  <si>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</si>
  <si>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</si>
  <si>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</si>
  <si>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</si>
  <si>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</si>
  <si>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</si>
  <si>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</si>
  <si>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</si>
  <si>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</si>
  <si>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</si>
  <si>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</si>
  <si>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</si>
  <si>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</si>
  <si>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</si>
  <si>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</si>
  <si>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</si>
  <si>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</si>
  <si>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</si>
  <si>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</si>
  <si>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</si>
  <si>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</si>
  <si>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</si>
  <si>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</si>
  <si>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</si>
  <si>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</si>
  <si>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</si>
  <si>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</si>
  <si>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</si>
  <si>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</si>
  <si>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</si>
  <si>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</si>
  <si>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</si>
  <si>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</si>
  <si>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</si>
  <si>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</si>
  <si>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</si>
  <si>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</si>
  <si>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</si>
  <si>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</si>
  <si>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</si>
  <si>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</si>
  <si>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</si>
  <si>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</si>
  <si>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</si>
  <si>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</si>
  <si>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</si>
  <si>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</si>
  <si>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</si>
  <si>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</si>
  <si>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</si>
  <si>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</si>
  <si>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</si>
  <si>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</si>
  <si>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</si>
  <si>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</si>
  <si>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</si>
  <si>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</si>
  <si>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</si>
  <si>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</si>
  <si>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</si>
  <si>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</si>
  <si>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</si>
  <si>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</si>
  <si>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</si>
  <si>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</si>
  <si>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</si>
  <si>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</si>
  <si>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</si>
  <si>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</si>
  <si>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</si>
  <si>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</si>
  <si>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</si>
  <si>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</si>
  <si>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</si>
  <si>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</si>
  <si>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</si>
  <si>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</si>
  <si>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</si>
  <si>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</si>
  <si>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</si>
  <si>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</si>
  <si>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</si>
  <si>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</si>
  <si>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</si>
  <si>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</si>
  <si>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</si>
  <si>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</si>
  <si>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</si>
  <si>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</si>
  <si>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</si>
  <si>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</si>
  <si>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</si>
  <si>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</si>
  <si>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</si>
  <si>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</si>
  <si>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</si>
  <si>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</si>
  <si>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</si>
  <si>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</si>
  <si>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</si>
  <si>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</si>
  <si>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</si>
  <si>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</si>
  <si>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</si>
  <si>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</si>
  <si>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</si>
  <si>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</si>
  <si>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</si>
  <si>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</si>
  <si>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</si>
  <si>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</si>
  <si>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</si>
  <si>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</si>
  <si>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</si>
  <si>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</si>
  <si>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</si>
  <si>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</si>
  <si>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</si>
  <si>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</si>
  <si>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</si>
  <si>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</si>
  <si>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</si>
  <si>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</si>
  <si>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</si>
  <si>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</si>
  <si>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</si>
  <si>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</si>
  <si>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</si>
  <si>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</si>
  <si>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</si>
  <si>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</si>
  <si>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</si>
  <si>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</si>
  <si>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</si>
  <si>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</si>
  <si>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</si>
  <si>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</si>
  <si>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</si>
  <si>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</si>
  <si>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</si>
  <si>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</si>
  <si>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</si>
  <si>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</si>
  <si>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</si>
  <si>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</si>
  <si>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</si>
  <si>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</si>
  <si>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</si>
  <si>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</si>
  <si>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</si>
  <si>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</si>
  <si>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</si>
  <si>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</si>
  <si>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</si>
  <si>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</si>
  <si>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</si>
  <si>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</si>
  <si>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</si>
  <si>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</si>
  <si>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</si>
  <si>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</si>
  <si>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</si>
  <si>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</si>
  <si>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</si>
  <si>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</si>
  <si>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</si>
  <si>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</si>
  <si>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</si>
  <si>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</si>
  <si>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</si>
  <si>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</si>
  <si>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</si>
  <si>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</si>
  <si>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</si>
  <si>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</si>
  <si>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</si>
  <si>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</si>
  <si>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</si>
  <si>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</si>
  <si>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</si>
  <si>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</si>
  <si>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</si>
  <si>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</si>
  <si>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</si>
  <si>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</si>
  <si>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</si>
  <si>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</si>
  <si>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</si>
  <si>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</si>
  <si>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</si>
  <si>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</si>
  <si>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</si>
  <si>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</si>
  <si>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</si>
  <si>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</si>
  <si>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</si>
  <si>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</si>
  <si>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</si>
  <si>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</si>
  <si>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</si>
  <si>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</si>
  <si>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</si>
  <si>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</si>
  <si>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</si>
  <si>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</si>
  <si>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</si>
  <si>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</si>
  <si>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</si>
  <si>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</si>
  <si>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</si>
  <si>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</si>
  <si>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</si>
  <si>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</si>
  <si>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</si>
  <si>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</si>
  <si>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</si>
  <si>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</si>
  <si>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</si>
  <si>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</si>
  <si>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</si>
  <si>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</si>
  <si>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</si>
  <si>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</si>
  <si>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</si>
  <si>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</si>
  <si>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</si>
  <si>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</si>
  <si>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</si>
  <si>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</si>
  <si>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</si>
  <si>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</si>
  <si>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</si>
  <si>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</si>
  <si>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</si>
  <si>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</si>
  <si>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</si>
  <si>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</si>
  <si>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</si>
  <si>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</si>
  <si>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</si>
  <si>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</si>
  <si>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</si>
  <si>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</si>
  <si>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</si>
  <si>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</si>
  <si>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</si>
  <si>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</si>
  <si>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</si>
  <si>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</si>
  <si>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</si>
  <si>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</si>
  <si>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</si>
  <si>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</si>
  <si>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</si>
  <si>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</si>
  <si>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</si>
  <si>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</si>
  <si>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</si>
  <si>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</si>
  <si>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</si>
  <si>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</si>
  <si>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</si>
  <si>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</si>
  <si>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</si>
  <si>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</si>
  <si>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</si>
  <si>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</si>
  <si>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</si>
  <si>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</si>
  <si>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</si>
  <si>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</si>
  <si>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</si>
  <si>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</si>
  <si>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</si>
  <si>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</si>
  <si>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</si>
  <si>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</si>
  <si>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</si>
  <si>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</si>
  <si>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</si>
  <si>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</si>
  <si>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</si>
  <si>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</si>
  <si>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</si>
  <si>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</si>
  <si>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</si>
  <si>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</si>
  <si>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</si>
  <si>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</si>
  <si>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</si>
  <si>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</si>
  <si>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</si>
  <si>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</si>
  <si>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</si>
  <si>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</si>
  <si>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</si>
  <si>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</si>
  <si>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</si>
  <si>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</si>
  <si>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</si>
  <si>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</si>
  <si>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</si>
  <si>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</si>
  <si>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</si>
  <si>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</si>
  <si>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</si>
  <si>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</si>
  <si>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</si>
  <si>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</si>
  <si>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</si>
  <si>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</si>
  <si>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</si>
  <si>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</si>
  <si>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</si>
  <si>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</si>
  <si>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</si>
  <si>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</si>
  <si>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</si>
  <si>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</si>
  <si>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</si>
  <si>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</si>
  <si>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</si>
  <si>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</si>
  <si>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</si>
  <si>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</si>
  <si>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</si>
  <si>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</si>
  <si>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</si>
  <si>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</si>
  <si>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</si>
  <si>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</si>
  <si>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</si>
  <si>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</si>
  <si>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</si>
  <si>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</si>
  <si>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</si>
  <si>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</si>
  <si>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</si>
  <si>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</si>
  <si>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</si>
  <si>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</si>
  <si>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</si>
  <si>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</si>
  <si>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</si>
  <si>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</si>
  <si>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</si>
  <si>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</si>
  <si>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</si>
  <si>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</si>
  <si>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</si>
  <si>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</si>
  <si>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</si>
  <si>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</si>
  <si>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</si>
  <si>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</si>
  <si>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</si>
  <si>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</si>
  <si>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</si>
  <si>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</si>
  <si>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</si>
  <si>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</si>
  <si>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</si>
  <si>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</si>
  <si>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</si>
  <si>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</si>
  <si>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</si>
  <si>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</si>
  <si>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</si>
  <si>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</si>
  <si>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</si>
  <si>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</si>
  <si>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</si>
  <si>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</si>
  <si>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</si>
  <si>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</si>
  <si>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</si>
  <si>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</si>
  <si>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</si>
  <si>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</si>
  <si>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</si>
  <si>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</si>
  <si>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</si>
  <si>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</si>
  <si>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</si>
  <si>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</si>
  <si>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</si>
  <si>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</si>
  <si>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</si>
  <si>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</si>
  <si>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</si>
  <si>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</si>
  <si>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</si>
  <si>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</si>
  <si>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</si>
  <si>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</si>
  <si>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</si>
  <si>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</si>
  <si>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</si>
  <si>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</si>
  <si>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</si>
  <si>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</si>
  <si>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</si>
  <si>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</si>
  <si>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</si>
  <si>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</si>
  <si>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</si>
  <si>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</si>
  <si>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</si>
  <si>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</si>
  <si>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</si>
  <si>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</si>
  <si>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</si>
  <si>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</si>
  <si>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</si>
  <si>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</si>
  <si>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</si>
  <si>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</si>
  <si>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</si>
  <si>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</si>
  <si>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</si>
  <si>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</si>
  <si>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</si>
  <si>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</si>
  <si>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</si>
  <si>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</si>
  <si>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</si>
  <si>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</si>
  <si>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</si>
  <si>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</si>
  <si>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</si>
  <si>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</si>
  <si>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</si>
  <si>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</si>
  <si>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</si>
  <si>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</si>
  <si>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</si>
  <si>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</si>
  <si>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</si>
  <si>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</si>
  <si>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</si>
  <si>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</si>
  <si>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</si>
  <si>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</si>
  <si>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</si>
  <si>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</si>
  <si>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</si>
  <si>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</si>
  <si>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</si>
  <si>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</si>
  <si>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</si>
  <si>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</si>
  <si>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</si>
  <si>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</si>
  <si>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</si>
  <si>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</si>
  <si>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</si>
  <si>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</si>
  <si>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</si>
  <si>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</si>
  <si>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</si>
  <si>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</si>
  <si>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</si>
  <si>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</si>
  <si>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</si>
  <si>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</si>
  <si>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</si>
  <si>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</si>
  <si>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</si>
  <si>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</si>
  <si>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</si>
  <si>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</si>
  <si>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</si>
  <si>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</si>
  <si>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</si>
  <si>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</si>
  <si>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</si>
  <si>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</si>
  <si>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</si>
  <si>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</si>
  <si>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</si>
  <si>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</si>
  <si>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</si>
  <si>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</si>
  <si>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</si>
  <si>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</si>
  <si>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</si>
  <si>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</si>
  <si>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</si>
  <si>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</si>
  <si>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</si>
  <si>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</si>
  <si>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</si>
  <si>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</si>
  <si>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</si>
  <si>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</si>
  <si>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</si>
  <si>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</si>
  <si>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</si>
  <si>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</si>
  <si>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</si>
  <si>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</si>
  <si>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</si>
  <si>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</si>
  <si>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</si>
  <si>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</si>
  <si>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</si>
  <si>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</si>
  <si>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</si>
  <si>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</si>
  <si>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</si>
  <si>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</si>
  <si>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</si>
  <si>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</si>
  <si>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</si>
  <si>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</si>
  <si>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</si>
  <si>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</si>
  <si>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</si>
  <si>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</si>
  <si>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</si>
  <si>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</si>
  <si>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</si>
  <si>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</si>
  <si>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</si>
  <si>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</si>
  <si>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</si>
  <si>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</si>
  <si>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</si>
  <si>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</si>
  <si>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</si>
  <si>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</si>
  <si>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</si>
  <si>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</si>
  <si>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</si>
  <si>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</si>
  <si>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</si>
  <si>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</si>
  <si>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</si>
  <si>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</si>
  <si>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</si>
  <si>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</si>
  <si>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</si>
  <si>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</si>
  <si>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</si>
  <si>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</si>
  <si>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</si>
  <si>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</si>
  <si>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</si>
  <si>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</si>
  <si>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</si>
  <si>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</si>
  <si>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</si>
  <si>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</si>
  <si>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</si>
  <si>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</si>
  <si>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</si>
  <si>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</si>
  <si>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</si>
  <si>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</si>
  <si>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</si>
  <si>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</si>
  <si>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</si>
  <si>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</si>
  <si>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</si>
  <si>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</si>
  <si>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</si>
  <si>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</si>
  <si>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</si>
  <si>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</si>
  <si>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</si>
  <si>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</si>
  <si>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</si>
  <si>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</si>
  <si>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</si>
  <si>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</si>
  <si>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</si>
  <si>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</si>
  <si>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</si>
  <si>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</si>
  <si>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</si>
  <si>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</si>
  <si>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</si>
  <si>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</si>
  <si>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</si>
  <si>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</si>
  <si>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</si>
  <si>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</si>
  <si>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</si>
  <si>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</si>
  <si>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</si>
  <si>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</si>
  <si>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</si>
  <si>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</si>
  <si>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</si>
  <si>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</si>
  <si>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</si>
  <si>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</si>
  <si>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</si>
  <si>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</si>
  <si>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</si>
  <si>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</si>
  <si>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</si>
  <si>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</si>
  <si>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</si>
  <si>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</si>
  <si>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</si>
  <si>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</si>
  <si>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</si>
  <si>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</si>
  <si>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</si>
  <si>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</si>
  <si>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</si>
  <si>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</si>
  <si>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</si>
  <si>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</si>
  <si>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</si>
  <si>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</si>
  <si>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</si>
  <si>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</si>
  <si>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</si>
  <si>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</si>
  <si>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</si>
  <si>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</si>
  <si>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</si>
  <si>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</si>
  <si>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</si>
  <si>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</si>
  <si>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</si>
  <si>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</si>
  <si>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</si>
  <si>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</si>
  <si>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</si>
  <si>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</si>
  <si>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</si>
  <si>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</si>
  <si>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</si>
  <si>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</si>
  <si>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</si>
  <si>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</si>
  <si>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</si>
  <si>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</si>
  <si>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</si>
  <si>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</si>
  <si>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</si>
  <si>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</si>
  <si>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</si>
  <si>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</si>
  <si>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</si>
  <si>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</si>
  <si>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</si>
  <si>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</si>
  <si>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</si>
  <si>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</si>
  <si>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</si>
  <si>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</si>
  <si>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</si>
  <si>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</si>
  <si>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</si>
  <si>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</si>
  <si>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</si>
  <si>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</si>
  <si>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</si>
  <si>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</si>
  <si>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</si>
  <si>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</si>
  <si>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</si>
  <si>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</si>
  <si>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</si>
  <si>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</si>
  <si>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</si>
  <si>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</si>
  <si>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</si>
  <si>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</si>
  <si>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</si>
  <si>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</si>
  <si>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</si>
  <si>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</si>
  <si>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</si>
  <si>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</si>
  <si>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</si>
  <si>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</si>
  <si>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</si>
  <si>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</si>
  <si>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</si>
  <si>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</si>
  <si>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</si>
  <si>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</si>
  <si>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</si>
  <si>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</si>
  <si>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</si>
  <si>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</si>
  <si>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</si>
  <si>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</si>
  <si>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</si>
  <si>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</si>
  <si>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</si>
  <si>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</si>
  <si>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</si>
  <si>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</si>
  <si>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</si>
  <si>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</si>
  <si>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</si>
  <si>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</si>
  <si>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</si>
  <si>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</si>
  <si>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</si>
  <si>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</si>
  <si>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</si>
  <si>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</si>
  <si>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</si>
  <si>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</si>
  <si>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</si>
  <si>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</si>
  <si>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</si>
  <si>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</si>
  <si>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</si>
  <si>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</si>
  <si>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</si>
  <si>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</si>
  <si>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</si>
  <si>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</si>
  <si>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</si>
  <si>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</si>
  <si>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</si>
  <si>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</si>
  <si>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</si>
  <si>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</si>
  <si>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</si>
  <si>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</si>
  <si>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</si>
  <si>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</si>
  <si>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</si>
  <si>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</si>
  <si>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</si>
  <si>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</si>
  <si>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</si>
  <si>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</si>
  <si>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</si>
  <si>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</si>
  <si>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</si>
  <si>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</si>
  <si>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</si>
  <si>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</si>
  <si>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</si>
  <si>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</si>
  <si>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</si>
  <si>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</si>
  <si>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</si>
  <si>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</si>
  <si>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</si>
  <si>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</si>
  <si>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</si>
  <si>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</si>
  <si>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</si>
  <si>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</si>
  <si>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</si>
  <si>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</si>
  <si>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</si>
  <si>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</si>
  <si>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</si>
  <si>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</si>
  <si>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</si>
  <si>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</si>
  <si>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</si>
  <si>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</si>
  <si>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</si>
  <si>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</si>
  <si>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</si>
  <si>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</si>
  <si>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</si>
  <si>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</si>
  <si>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</si>
  <si>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</si>
  <si>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</si>
  <si>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</si>
  <si>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</si>
  <si>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</si>
  <si>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</si>
  <si>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</si>
  <si>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</si>
  <si>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</si>
  <si>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</si>
  <si>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</si>
  <si>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</si>
  <si>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</si>
  <si>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</si>
  <si>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</si>
  <si>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</si>
  <si>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</si>
  <si>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</si>
  <si>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</si>
  <si>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</si>
  <si>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</si>
  <si>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</si>
  <si>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</si>
  <si>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</si>
  <si>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</si>
  <si>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</si>
  <si>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</si>
  <si>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</si>
  <si>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</si>
  <si>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</si>
  <si>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</si>
  <si>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</si>
  <si>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</si>
  <si>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</si>
  <si>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</si>
  <si>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</si>
  <si>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</si>
  <si>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</si>
  <si>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</si>
  <si>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</si>
  <si>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</si>
  <si>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</si>
  <si>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</si>
  <si>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</si>
  <si>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</si>
  <si>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</si>
  <si>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</si>
  <si>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</si>
  <si>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</si>
  <si>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</si>
  <si>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</si>
  <si>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</si>
  <si>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</si>
  <si>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</si>
  <si>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</si>
  <si>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</si>
  <si>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</si>
  <si>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</si>
  <si>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</si>
  <si>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</si>
  <si>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</si>
  <si>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</si>
  <si>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</si>
  <si>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</si>
  <si>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</si>
  <si>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</si>
  <si>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</si>
  <si>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</si>
  <si>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</si>
  <si>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</si>
  <si>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</si>
  <si>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</si>
  <si>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</si>
  <si>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</si>
  <si>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</si>
  <si>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</si>
  <si>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</si>
  <si>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</si>
  <si>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</si>
  <si>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</si>
  <si>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</si>
  <si>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</si>
  <si>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</si>
  <si>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</si>
  <si>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</si>
  <si>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</si>
  <si>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</si>
  <si>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</si>
  <si>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</si>
  <si>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</si>
  <si>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</si>
  <si>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</si>
  <si>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</si>
  <si>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</si>
  <si>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</si>
  <si>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</si>
  <si>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</si>
  <si>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</si>
  <si>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</si>
  <si>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</si>
  <si>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</si>
  <si>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</si>
  <si>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</si>
  <si>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</si>
  <si>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</si>
  <si>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</si>
  <si>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</si>
  <si>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</si>
  <si>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</si>
  <si>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</si>
  <si>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</si>
  <si>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</si>
  <si>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</si>
  <si>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</si>
  <si>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</si>
  <si>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</si>
  <si>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</si>
  <si>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</si>
  <si>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</si>
  <si>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</si>
  <si>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</si>
  <si>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</si>
  <si>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</si>
  <si>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</si>
  <si>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</si>
  <si>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</si>
  <si>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</si>
  <si>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</si>
  <si>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</si>
  <si>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</si>
  <si>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</si>
  <si>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</si>
  <si>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</si>
  <si>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</si>
  <si>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</si>
  <si>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</si>
  <si>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</si>
  <si>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</si>
  <si>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</si>
  <si>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</si>
  <si>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</si>
  <si>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</si>
  <si>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</si>
  <si>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</si>
  <si>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</si>
  <si>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</si>
  <si>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</si>
  <si>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</si>
  <si>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</si>
  <si>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</si>
  <si>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</si>
  <si>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</si>
  <si>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</si>
  <si>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</si>
  <si>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</si>
  <si>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</si>
  <si>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</si>
  <si>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</si>
  <si>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</si>
  <si>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</si>
  <si>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</si>
  <si>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</si>
  <si>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</si>
  <si>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</si>
  <si>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</si>
  <si>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</si>
  <si>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</si>
  <si>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</si>
  <si>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</si>
  <si>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</si>
  <si>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</si>
  <si>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</si>
  <si>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</si>
  <si>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</si>
  <si>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</si>
  <si>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</si>
  <si>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</si>
  <si>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</si>
  <si>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</si>
  <si>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</si>
  <si>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</si>
  <si>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</si>
  <si>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</si>
  <si>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</si>
  <si>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</si>
  <si>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</si>
  <si>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</si>
  <si>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</si>
  <si>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</si>
  <si>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</si>
  <si>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</si>
  <si>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</si>
  <si>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</si>
  <si>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</si>
  <si>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</si>
  <si>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</si>
  <si>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</si>
  <si>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</si>
  <si>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</si>
  <si>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</si>
  <si>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</si>
  <si>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</si>
  <si>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</si>
  <si>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</si>
  <si>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</si>
  <si>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</si>
  <si>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</si>
  <si>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</si>
  <si>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</si>
  <si>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</si>
  <si>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</si>
  <si>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</si>
  <si>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</si>
  <si>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</si>
  <si>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</si>
  <si>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</si>
  <si>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</si>
  <si>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</si>
  <si>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</si>
  <si>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</si>
  <si>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</si>
  <si>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</si>
  <si>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</si>
  <si>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</si>
  <si>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</si>
  <si>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</si>
  <si>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</si>
  <si>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</si>
  <si>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</si>
  <si>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</si>
  <si>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</si>
  <si>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</si>
  <si>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</si>
  <si>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</si>
  <si>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</si>
  <si>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</si>
  <si>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</si>
  <si>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</si>
  <si>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</si>
  <si>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</si>
  <si>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</si>
  <si>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</si>
  <si>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</si>
  <si>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</si>
  <si>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</si>
  <si>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</si>
  <si>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</si>
  <si>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</si>
  <si>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</si>
  <si>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</si>
  <si>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</si>
  <si>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</si>
  <si>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</si>
  <si>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</si>
  <si>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</si>
  <si>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</si>
  <si>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</si>
  <si>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</si>
  <si>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</si>
  <si>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</si>
  <si>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</si>
  <si>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</si>
  <si>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</si>
  <si>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</si>
  <si>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</si>
  <si>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</si>
  <si>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</si>
  <si>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</si>
  <si>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</si>
  <si>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</si>
  <si>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</si>
  <si>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</si>
  <si>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</si>
  <si>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</si>
  <si>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</si>
  <si>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</si>
  <si>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</si>
  <si>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</si>
  <si>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</si>
  <si>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</si>
  <si>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</si>
  <si>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</si>
  <si>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</si>
  <si>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</si>
  <si>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</si>
  <si>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</si>
  <si>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</si>
  <si>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</si>
  <si>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</si>
  <si>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</si>
  <si>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</si>
  <si>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</si>
  <si>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</si>
  <si>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</si>
  <si>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</si>
  <si>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</si>
  <si>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</si>
  <si>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</si>
  <si>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</si>
  <si>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</si>
  <si>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</si>
  <si>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</si>
  <si>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</si>
  <si>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</si>
  <si>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</si>
  <si>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</si>
  <si>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</si>
  <si>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</si>
  <si>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</si>
  <si>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</si>
  <si>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</si>
  <si>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</si>
  <si>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</si>
  <si>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</si>
  <si>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</si>
  <si>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</si>
  <si>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</si>
  <si>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</si>
  <si>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</si>
  <si>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</si>
  <si>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</si>
  <si>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</si>
  <si>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</si>
  <si>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</si>
  <si>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</si>
  <si>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</si>
  <si>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</si>
  <si>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</si>
  <si>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</si>
  <si>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</si>
  <si>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</si>
  <si>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</si>
  <si>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</si>
  <si>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</si>
  <si>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</si>
  <si>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</si>
  <si>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</si>
  <si>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</si>
  <si>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</si>
  <si>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</si>
  <si>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</si>
  <si>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</si>
  <si>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</si>
  <si>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</si>
  <si>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</si>
  <si>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</si>
  <si>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</si>
  <si>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</si>
  <si>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</si>
  <si>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</si>
  <si>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</si>
  <si>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</si>
  <si>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</si>
  <si>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</si>
  <si>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</si>
  <si>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</si>
  <si>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</si>
  <si>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</si>
  <si>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</si>
  <si>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</si>
  <si>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</si>
  <si>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</si>
  <si>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</si>
  <si>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</si>
  <si>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</si>
  <si>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</si>
  <si>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</si>
  <si>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</si>
  <si>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</si>
  <si>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</si>
  <si>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</si>
  <si>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</si>
  <si>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</si>
  <si>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</si>
  <si>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</si>
  <si>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</si>
  <si>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</si>
  <si>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</si>
  <si>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</si>
  <si>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</si>
  <si>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</si>
  <si>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</si>
  <si>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</si>
  <si>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</si>
  <si>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</si>
  <si>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</si>
  <si>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</si>
  <si>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</si>
  <si>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</si>
  <si>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</si>
  <si>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</si>
  <si>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</si>
  <si>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</si>
  <si>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</si>
  <si>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</si>
  <si>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</si>
  <si>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</si>
  <si>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</si>
  <si>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</si>
  <si>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</si>
  <si>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</si>
  <si>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</si>
  <si>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</si>
  <si>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</si>
  <si>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</si>
  <si>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</si>
  <si>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</si>
  <si>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</si>
  <si>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</si>
  <si>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</si>
  <si>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</si>
  <si>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</si>
  <si>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</si>
  <si>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</si>
  <si>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</si>
  <si>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</si>
  <si>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</si>
  <si>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</si>
  <si>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</si>
  <si>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</si>
  <si>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</si>
  <si>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</si>
  <si>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</si>
  <si>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</si>
  <si>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</si>
  <si>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</si>
  <si>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</si>
  <si>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</si>
  <si>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</si>
  <si>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</si>
  <si>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</si>
  <si>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</si>
  <si>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</si>
  <si>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</si>
  <si>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</si>
  <si>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</si>
  <si>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</si>
  <si>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</si>
  <si>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</si>
  <si>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</si>
  <si>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</si>
  <si>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</si>
  <si>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</si>
  <si>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</si>
  <si>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</si>
  <si>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</si>
  <si>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</si>
  <si>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</si>
  <si>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</si>
  <si>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</si>
  <si>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</si>
  <si>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</si>
  <si>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</si>
  <si>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</si>
  <si>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</si>
  <si>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</si>
  <si>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</si>
  <si>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</si>
  <si>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</si>
  <si>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</si>
  <si>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</si>
  <si>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</si>
  <si>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</si>
  <si>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</si>
  <si>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</si>
  <si>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</si>
  <si>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</si>
  <si>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</si>
  <si>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</si>
  <si>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</si>
  <si>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</si>
  <si>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</si>
  <si>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</si>
  <si>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</si>
  <si>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</si>
  <si>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</si>
  <si>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</si>
  <si>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</si>
  <si>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</si>
  <si>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</si>
  <si>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</si>
  <si>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</si>
  <si>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</si>
  <si>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</si>
  <si>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</si>
  <si>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</si>
  <si>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</si>
  <si>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</si>
  <si>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</si>
  <si>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</si>
  <si>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</si>
  <si>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</si>
  <si>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</si>
  <si>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</si>
  <si>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</si>
  <si>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</si>
  <si>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</si>
  <si>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</si>
  <si>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</si>
  <si>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</si>
  <si>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</si>
  <si>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</si>
  <si>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</si>
  <si>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</si>
  <si>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</si>
  <si>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</si>
  <si>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</si>
  <si>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</si>
  <si>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</si>
  <si>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</si>
  <si>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</si>
  <si>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</si>
  <si>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</si>
  <si>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</si>
  <si>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</si>
  <si>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</si>
  <si>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</si>
  <si>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</si>
  <si>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</si>
  <si>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</si>
  <si>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</si>
  <si>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</si>
  <si>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</si>
  <si>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</si>
  <si>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</si>
  <si>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</si>
  <si>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</si>
  <si>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</si>
  <si>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</si>
  <si>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</si>
  <si>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</si>
  <si>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</si>
  <si>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</si>
  <si>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</si>
  <si>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</si>
  <si>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</si>
  <si>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</si>
  <si>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</si>
  <si>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</si>
  <si>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</si>
  <si>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</si>
  <si>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</si>
  <si>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</si>
  <si>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</si>
  <si>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</si>
  <si>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</si>
  <si>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</si>
  <si>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</si>
  <si>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</si>
  <si>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</si>
  <si>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</si>
  <si>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</si>
  <si>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</si>
  <si>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</si>
  <si>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</si>
  <si>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</si>
  <si>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</si>
  <si>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</si>
  <si>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</si>
  <si>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</si>
  <si>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</si>
  <si>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</si>
  <si>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</si>
  <si>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</si>
  <si>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</si>
  <si>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</si>
  <si>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</si>
  <si>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</si>
  <si>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</si>
  <si>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</si>
  <si>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</si>
  <si>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</si>
  <si>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</si>
  <si>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</si>
  <si>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</si>
  <si>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</si>
  <si>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</si>
  <si>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</si>
  <si>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</si>
  <si>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</si>
  <si>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</si>
  <si>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</si>
  <si>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</si>
  <si>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</si>
  <si>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</si>
  <si>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</si>
  <si>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</si>
  <si>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</si>
  <si>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</si>
  <si>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</si>
  <si>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</si>
  <si>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</si>
  <si>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</si>
  <si>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</si>
  <si>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</si>
  <si>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</si>
  <si>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</si>
  <si>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</si>
  <si>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</si>
  <si>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</si>
  <si>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</si>
  <si>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</si>
  <si>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</si>
  <si>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</si>
  <si>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</si>
  <si>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</si>
  <si>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</si>
  <si>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</si>
  <si>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</si>
  <si>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</si>
  <si>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</si>
  <si>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</si>
  <si>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</si>
  <si>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</si>
  <si>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</si>
  <si>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</si>
  <si>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</si>
  <si>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</si>
  <si>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</si>
  <si>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</si>
  <si>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</si>
  <si>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</si>
  <si>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</si>
  <si>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</si>
  <si>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</si>
  <si>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</si>
  <si>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</si>
  <si>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</si>
  <si>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</si>
  <si>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</si>
  <si>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</si>
  <si>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</si>
  <si>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</si>
  <si>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</si>
  <si>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</si>
  <si>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</si>
  <si>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</si>
  <si>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</si>
  <si>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</si>
  <si>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</si>
  <si>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</si>
  <si>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</si>
  <si>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</si>
  <si>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</si>
  <si>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</si>
  <si>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</si>
  <si>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</si>
  <si>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</si>
  <si>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</si>
  <si>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</si>
  <si>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</si>
  <si>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</si>
  <si>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</si>
  <si>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</si>
  <si>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</si>
  <si>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</si>
  <si>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</si>
  <si>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</si>
  <si>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</si>
  <si>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</si>
  <si>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</si>
  <si>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</si>
  <si>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</si>
  <si>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</si>
  <si>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</si>
  <si>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</si>
  <si>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</si>
  <si>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</si>
  <si>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</si>
  <si>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</si>
  <si>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</si>
  <si>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</si>
  <si>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</si>
  <si>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</si>
  <si>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</si>
  <si>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</si>
  <si>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</si>
  <si>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</si>
  <si>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</si>
  <si>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</si>
  <si>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</si>
  <si>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</si>
  <si>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</si>
  <si>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</si>
  <si>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</si>
  <si>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</si>
  <si>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</si>
  <si>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</si>
  <si>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</si>
  <si>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</si>
  <si>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</si>
  <si>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</si>
  <si>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</si>
  <si>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</si>
  <si>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</si>
  <si>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</si>
  <si>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</si>
  <si>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</si>
  <si>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</si>
  <si>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</si>
  <si>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</si>
  <si>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</si>
  <si>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</si>
  <si>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</si>
  <si>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</si>
  <si>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</si>
  <si>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</si>
  <si>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</si>
  <si>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</si>
  <si>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</si>
  <si>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</si>
  <si>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</si>
  <si>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</si>
  <si>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</si>
  <si>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</si>
  <si>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</si>
  <si>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</si>
  <si>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</si>
  <si>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</si>
  <si>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</si>
  <si>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</si>
  <si>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</si>
  <si>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</si>
  <si>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</si>
  <si>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</si>
  <si>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</si>
  <si>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</si>
  <si>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</si>
  <si>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</si>
  <si>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</si>
  <si>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</si>
  <si>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</si>
  <si>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</si>
  <si>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</si>
  <si>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</si>
  <si>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</si>
  <si>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</si>
  <si>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</si>
  <si>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</si>
  <si>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</si>
  <si>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</si>
  <si>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</si>
  <si>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</si>
  <si>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</si>
  <si>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</si>
  <si>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</si>
  <si>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</si>
  <si>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</si>
  <si>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</si>
  <si>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</si>
  <si>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</si>
  <si>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</si>
  <si>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</si>
  <si>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</si>
  <si>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</si>
  <si>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</si>
  <si>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</si>
  <si>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</si>
  <si>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</si>
  <si>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</si>
  <si>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</si>
  <si>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</si>
  <si>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</si>
  <si>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</si>
  <si>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</si>
  <si>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</si>
  <si>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</si>
  <si>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</si>
  <si>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</si>
  <si>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</si>
  <si>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</si>
  <si>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</si>
  <si>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</si>
  <si>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</si>
  <si>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</si>
  <si>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</si>
  <si>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</si>
  <si>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</si>
  <si>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</si>
  <si>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</si>
  <si>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</si>
  <si>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</si>
  <si>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</si>
  <si>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</si>
  <si>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</si>
  <si>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</si>
  <si>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</si>
  <si>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</si>
  <si>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</si>
  <si>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</si>
  <si>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</si>
  <si>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</si>
  <si>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</si>
  <si>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</si>
  <si>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</si>
  <si>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</si>
  <si>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</si>
  <si>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</si>
  <si>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</si>
  <si>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</si>
  <si>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</si>
  <si>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</si>
  <si>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</si>
  <si>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</si>
  <si>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</si>
  <si>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</si>
  <si>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</si>
  <si>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</si>
  <si>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</si>
  <si>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</si>
  <si>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</si>
  <si>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</si>
  <si>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</si>
  <si>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</si>
  <si>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</si>
  <si>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</si>
  <si>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</si>
  <si>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</si>
  <si>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</si>
  <si>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</si>
  <si>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</si>
  <si>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</si>
  <si>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</si>
  <si>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</si>
  <si>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</si>
  <si>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</si>
  <si>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</si>
  <si>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</si>
  <si>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</si>
  <si>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</si>
  <si>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</si>
  <si>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</si>
  <si>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</si>
  <si>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</si>
  <si>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</si>
  <si>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</si>
  <si>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</si>
  <si>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</si>
  <si>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</si>
  <si>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</si>
  <si>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</si>
  <si>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</si>
  <si>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</si>
  <si>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</si>
  <si>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</si>
  <si>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</si>
  <si>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</si>
  <si>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</si>
  <si>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</si>
  <si>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</si>
  <si>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</si>
  <si>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</si>
  <si>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</si>
  <si>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</si>
  <si>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</si>
  <si>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</si>
  <si>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</si>
  <si>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</si>
  <si>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</si>
  <si>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</si>
  <si>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</si>
  <si>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</si>
  <si>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</si>
  <si>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</si>
  <si>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</si>
  <si>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</si>
  <si>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</si>
  <si>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</si>
  <si>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</si>
  <si>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</si>
  <si>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</si>
  <si>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</si>
  <si>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</si>
  <si>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</si>
  <si>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</si>
  <si>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</si>
  <si>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</si>
  <si>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</si>
  <si>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</si>
  <si>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</si>
  <si>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</si>
  <si>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</si>
  <si>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</si>
  <si>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</si>
  <si>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</si>
  <si>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</si>
  <si>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</si>
  <si>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</si>
  <si>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</si>
  <si>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</si>
  <si>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</si>
  <si>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</si>
  <si>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</si>
  <si>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</si>
  <si>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</si>
  <si>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</si>
  <si>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</si>
  <si>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</si>
  <si>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</si>
  <si>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</si>
  <si>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</si>
  <si>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</si>
  <si>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</si>
  <si>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</si>
  <si>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</si>
  <si>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</si>
  <si>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</si>
  <si>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</si>
  <si>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</si>
  <si>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</si>
  <si>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</si>
  <si>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</si>
  <si>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</si>
  <si>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</si>
  <si>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</si>
  <si>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</si>
  <si>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</si>
  <si>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</si>
  <si>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</si>
  <si>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</si>
  <si>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</si>
  <si>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</si>
  <si>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</si>
  <si>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</si>
  <si>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</si>
  <si>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</si>
  <si>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</si>
  <si>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</si>
  <si>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</si>
  <si>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</si>
  <si>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</si>
  <si>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</si>
  <si>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</si>
  <si>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</si>
  <si>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</si>
  <si>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</si>
  <si>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</si>
  <si>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</si>
  <si>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</si>
  <si>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</si>
  <si>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</si>
  <si>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</si>
  <si>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</si>
  <si>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</si>
  <si>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</si>
  <si>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</si>
  <si>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</si>
  <si>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</si>
  <si>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</si>
  <si>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</si>
  <si>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</si>
  <si>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</si>
  <si>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</si>
  <si>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</si>
  <si>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</si>
  <si>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</si>
  <si>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</si>
  <si>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</si>
  <si>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</si>
  <si>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</si>
  <si>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</si>
  <si>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</si>
  <si>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</si>
  <si>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</si>
  <si>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</si>
  <si>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</si>
  <si>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</si>
  <si>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</si>
  <si>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</si>
  <si>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</si>
  <si>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</si>
  <si>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</si>
  <si>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</si>
  <si>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</si>
  <si>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</si>
  <si>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</si>
  <si>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</si>
  <si>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</si>
  <si>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</si>
  <si>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</si>
  <si>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</si>
  <si>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</si>
  <si>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</si>
  <si>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</si>
  <si>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</si>
  <si>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</si>
  <si>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</si>
  <si>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</si>
  <si>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</si>
  <si>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</si>
  <si>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</si>
  <si>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</si>
  <si>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</si>
  <si>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</si>
  <si>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</si>
  <si>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</si>
  <si>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</si>
  <si>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</si>
  <si>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</si>
  <si>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</si>
  <si>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</si>
  <si>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</si>
  <si>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</si>
  <si>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</si>
  <si>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</si>
  <si>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</si>
  <si>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</si>
  <si>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</si>
  <si>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</si>
  <si>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</si>
  <si>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</si>
  <si>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</si>
  <si>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</si>
  <si>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</si>
  <si>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</si>
  <si>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</si>
  <si>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</si>
  <si>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</si>
  <si>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</si>
  <si>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</si>
  <si>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</si>
  <si>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</si>
  <si>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</si>
  <si>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</si>
  <si>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</si>
  <si>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</si>
  <si>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</si>
  <si>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</si>
  <si>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</si>
  <si>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</si>
  <si>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</si>
  <si>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</si>
  <si>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</si>
  <si>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</si>
  <si>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</si>
  <si>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</si>
  <si>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</si>
  <si>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</si>
  <si>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</si>
  <si>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</si>
  <si>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</si>
  <si>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</si>
  <si>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</si>
  <si>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</si>
  <si>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</si>
  <si>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</si>
  <si>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</si>
  <si>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</si>
  <si>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</si>
  <si>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</si>
  <si>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</si>
  <si>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</si>
  <si>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</si>
  <si>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</si>
  <si>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</si>
  <si>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</si>
  <si>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</si>
  <si>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</si>
  <si>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</si>
  <si>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</si>
  <si>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</si>
  <si>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</si>
  <si>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</si>
  <si>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</si>
  <si>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</si>
  <si>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</si>
  <si>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</si>
  <si>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</si>
  <si>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</si>
  <si>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</si>
  <si>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</si>
  <si>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</si>
  <si>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</si>
  <si>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</si>
  <si>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</si>
  <si>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</si>
  <si>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</si>
  <si>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</si>
  <si>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</si>
  <si>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</si>
  <si>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</si>
  <si>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</si>
  <si>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</si>
  <si>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</si>
  <si>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</si>
  <si>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</si>
  <si>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</si>
  <si>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</si>
  <si>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</si>
  <si>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</si>
  <si>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</si>
  <si>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</si>
  <si>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</si>
  <si>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</si>
  <si>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</si>
  <si>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</si>
  <si>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</si>
  <si>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</si>
  <si>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</si>
  <si>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</si>
  <si>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</si>
  <si>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</si>
  <si>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</si>
  <si>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</si>
  <si>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</si>
  <si>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</si>
  <si>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</si>
  <si>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</si>
  <si>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</si>
  <si>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</si>
  <si>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</si>
  <si>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</si>
  <si>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</si>
  <si>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</si>
  <si>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</si>
  <si>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</si>
  <si>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</si>
  <si>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</si>
  <si>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</si>
  <si>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</si>
  <si>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</si>
  <si>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</si>
  <si>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</si>
  <si>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</si>
  <si>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</si>
  <si>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</si>
  <si>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</si>
  <si>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</si>
  <si>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</si>
  <si>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</si>
  <si>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</si>
  <si>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</si>
  <si>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</si>
  <si>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</si>
  <si>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</si>
  <si>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</si>
  <si>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</si>
  <si>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</si>
  <si>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</si>
  <si>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</si>
  <si>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</si>
  <si>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</si>
  <si>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</si>
  <si>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</si>
  <si>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</si>
  <si>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</si>
  <si>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</si>
  <si>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</si>
  <si>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</si>
  <si>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</si>
  <si>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</si>
  <si>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</si>
  <si>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</si>
  <si>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</si>
  <si>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</si>
  <si>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</si>
  <si>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</si>
  <si>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</si>
  <si>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</si>
  <si>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</si>
  <si>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</si>
  <si>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</si>
  <si>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</si>
  <si>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</si>
  <si>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</si>
  <si>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</si>
  <si>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</si>
  <si>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</si>
  <si>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</si>
  <si>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</si>
  <si>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</si>
  <si>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</si>
  <si>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</si>
  <si>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</si>
  <si>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</si>
  <si>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</si>
  <si>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</si>
  <si>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</si>
  <si>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</si>
  <si>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</si>
  <si>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</si>
  <si>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</si>
  <si>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</si>
  <si>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</si>
  <si>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</si>
  <si>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</si>
  <si>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</si>
  <si>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</si>
  <si>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</si>
  <si>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</si>
  <si>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</si>
  <si>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</si>
  <si>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</si>
  <si>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</si>
  <si>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</si>
  <si>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</si>
  <si>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</si>
  <si>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</si>
  <si>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</si>
  <si>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</si>
  <si>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</si>
  <si>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</si>
  <si>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</si>
  <si>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</si>
  <si>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</si>
  <si>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</si>
  <si>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</si>
  <si>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</si>
  <si>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</si>
  <si>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</si>
  <si>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</si>
  <si>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</si>
  <si>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</si>
  <si>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</si>
  <si>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</si>
  <si>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</si>
  <si>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</si>
  <si>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</si>
  <si>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</si>
  <si>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</si>
  <si>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</si>
  <si>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</si>
  <si>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</si>
  <si>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</si>
  <si>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</si>
  <si>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</si>
  <si>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</si>
  <si>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</si>
  <si>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</si>
  <si>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</si>
  <si>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</si>
  <si>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</si>
  <si>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</si>
  <si>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</si>
  <si>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</si>
  <si>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</si>
  <si>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</si>
  <si>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</si>
  <si>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</si>
  <si>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</si>
  <si>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</si>
  <si>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</si>
  <si>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</si>
  <si>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</si>
  <si>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</si>
  <si>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</si>
  <si>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</si>
  <si>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</si>
  <si>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</si>
  <si>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</si>
  <si>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</si>
  <si>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</si>
  <si>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</si>
  <si>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</si>
  <si>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</si>
  <si>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</si>
  <si>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</si>
  <si>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</si>
  <si>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</si>
  <si>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</si>
  <si>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</si>
  <si>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</si>
  <si>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</si>
  <si>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</si>
  <si>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</si>
  <si>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</si>
  <si>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</si>
  <si>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</si>
  <si>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</si>
  <si>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</si>
  <si>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</si>
  <si>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</si>
  <si>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</si>
  <si>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</si>
  <si>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</si>
  <si>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</si>
  <si>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</si>
  <si>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</si>
  <si>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</si>
  <si>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</si>
  <si>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</si>
  <si>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</si>
  <si>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</si>
  <si>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</si>
  <si>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</si>
  <si>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</si>
  <si>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</si>
  <si>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</si>
  <si>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</si>
  <si>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</si>
  <si>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</si>
  <si>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</si>
  <si>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</si>
  <si>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</si>
  <si>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</si>
  <si>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</si>
  <si>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</si>
  <si>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</si>
  <si>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</si>
  <si>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</si>
  <si>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</si>
  <si>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</si>
  <si>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</si>
  <si>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</si>
  <si>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</si>
  <si>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</si>
  <si>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</si>
  <si>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</si>
  <si>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</si>
  <si>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</si>
  <si>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</si>
  <si>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</si>
  <si>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</si>
  <si>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</si>
  <si>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</si>
  <si>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</si>
  <si>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</si>
  <si>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</si>
  <si>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</si>
  <si>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</si>
  <si>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</si>
  <si>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</si>
  <si>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</si>
  <si>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</si>
  <si>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</si>
  <si>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</si>
  <si>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</si>
  <si>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</si>
  <si>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</si>
  <si>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</si>
  <si>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</si>
  <si>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</si>
  <si>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</si>
  <si>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</si>
  <si>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</si>
  <si>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</si>
  <si>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</si>
  <si>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</si>
  <si>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</si>
  <si>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</si>
  <si>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</si>
  <si>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</si>
  <si>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</si>
  <si>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</si>
  <si>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</si>
  <si>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</si>
  <si>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</si>
  <si>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</si>
  <si>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</si>
  <si>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</si>
  <si>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</si>
  <si>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</si>
  <si>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</si>
  <si>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</si>
  <si>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</si>
  <si>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</si>
  <si>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</si>
  <si>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</si>
  <si>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</si>
  <si>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</si>
  <si>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</si>
  <si>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</si>
  <si>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</si>
  <si>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</si>
  <si>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</si>
  <si>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</si>
  <si>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</si>
  <si>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</si>
  <si>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</si>
  <si>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</si>
  <si>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</si>
  <si>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</si>
  <si>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</si>
  <si>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</si>
  <si>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</si>
  <si>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</si>
  <si>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</si>
  <si>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</si>
  <si>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</si>
  <si>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</si>
  <si>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</si>
  <si>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</si>
  <si>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</si>
  <si>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</si>
  <si>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</si>
  <si>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</si>
  <si>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</si>
  <si>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</si>
  <si>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</si>
  <si>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</si>
  <si>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</si>
  <si>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</si>
  <si>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</si>
  <si>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</si>
  <si>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</si>
  <si>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</si>
  <si>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</si>
  <si>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</si>
  <si>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</si>
  <si>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</si>
  <si>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</si>
  <si>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</si>
  <si>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</si>
  <si>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</si>
  <si>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</si>
  <si>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</si>
  <si>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</si>
  <si>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</si>
  <si>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</si>
  <si>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</si>
  <si>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</si>
  <si>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</si>
  <si>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</si>
  <si>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</si>
  <si>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</si>
  <si>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</si>
  <si>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</si>
  <si>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</si>
  <si>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</si>
  <si>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</si>
  <si>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</si>
  <si>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</si>
  <si>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</si>
  <si>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</si>
  <si>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</si>
  <si>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</si>
  <si>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</si>
  <si>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</si>
  <si>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</si>
  <si>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</si>
  <si>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</si>
  <si>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</si>
  <si>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</si>
  <si>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</si>
  <si>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</si>
  <si>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</si>
  <si>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</si>
  <si>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</si>
  <si>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</si>
  <si>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</si>
  <si>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</si>
  <si>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</si>
  <si>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</si>
  <si>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</si>
  <si>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</si>
  <si>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</si>
  <si>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</si>
  <si>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</si>
  <si>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</si>
  <si>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</si>
  <si>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</si>
  <si>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</si>
  <si>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</si>
  <si>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</si>
  <si>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</si>
  <si>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</si>
  <si>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</si>
  <si>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</si>
  <si>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</si>
  <si>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</si>
  <si>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</si>
  <si>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</si>
  <si>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</si>
  <si>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</si>
  <si>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</si>
  <si>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</si>
  <si>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</si>
  <si>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</si>
  <si>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</si>
  <si>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</si>
  <si>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</si>
  <si>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</si>
  <si>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</si>
  <si>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</si>
  <si>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</si>
  <si>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</si>
  <si>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</si>
  <si>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</si>
  <si>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</si>
  <si>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</si>
  <si>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</si>
  <si>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</si>
  <si>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</si>
  <si>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</si>
  <si>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</si>
  <si>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</si>
  <si>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</si>
  <si>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</si>
  <si>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</si>
  <si>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</si>
  <si>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</si>
  <si>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</si>
  <si>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</si>
  <si>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</si>
  <si>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</si>
  <si>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</si>
  <si>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</si>
  <si>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</si>
  <si>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</si>
  <si>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</si>
  <si>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</si>
  <si>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</si>
  <si>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</si>
  <si>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</si>
  <si>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</si>
  <si>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</si>
  <si>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</si>
  <si>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</si>
  <si>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</si>
  <si>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</si>
  <si>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</si>
  <si>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</si>
  <si>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</si>
  <si>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</si>
  <si>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</si>
  <si>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</si>
  <si>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</si>
  <si>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</si>
  <si>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</si>
  <si>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</si>
  <si>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</si>
  <si>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</si>
  <si>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</si>
  <si>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</si>
  <si>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</si>
  <si>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</si>
  <si>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</si>
  <si>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</si>
  <si>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</si>
  <si>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</si>
  <si>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</si>
  <si>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</si>
  <si>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</si>
  <si>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</si>
  <si>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</si>
  <si>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</si>
  <si>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</si>
  <si>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</si>
  <si>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</si>
  <si>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</si>
  <si>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</si>
  <si>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</si>
  <si>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</si>
  <si>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</si>
  <si>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</si>
  <si>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</si>
  <si>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</si>
  <si>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</si>
  <si>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</si>
  <si>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</si>
  <si>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</si>
  <si>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</si>
  <si>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</si>
  <si>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</si>
  <si>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</si>
  <si>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</si>
  <si>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</si>
  <si>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</si>
  <si>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</si>
  <si>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</si>
  <si>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</si>
  <si>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</si>
  <si>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</si>
  <si>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</si>
  <si>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</si>
  <si>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</si>
  <si>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</si>
  <si>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</si>
  <si>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</si>
  <si>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</si>
  <si>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</si>
  <si>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</si>
  <si>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</si>
  <si>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</si>
  <si>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</si>
  <si>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</si>
  <si>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</si>
  <si>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</si>
  <si>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</si>
  <si>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</si>
  <si>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</si>
  <si>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</si>
  <si>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</si>
  <si>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</si>
  <si>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</si>
  <si>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</si>
  <si>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</si>
  <si>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</si>
  <si>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</si>
  <si>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</si>
  <si>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</si>
  <si>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</si>
  <si>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</si>
  <si>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</si>
  <si>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</si>
  <si>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</si>
  <si>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</si>
  <si>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</si>
  <si>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</si>
  <si>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</si>
  <si>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</si>
  <si>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</si>
  <si>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</si>
  <si>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</si>
  <si>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</si>
  <si>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</si>
  <si>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</si>
  <si>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</si>
  <si>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</si>
  <si>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</si>
  <si>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</si>
  <si>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</si>
  <si>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</si>
  <si>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</si>
  <si>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</si>
  <si>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</si>
  <si>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</si>
  <si>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</si>
  <si>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</si>
  <si>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</si>
  <si>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</si>
  <si>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</si>
  <si>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</si>
  <si>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</si>
  <si>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</si>
  <si>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</si>
  <si>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</si>
  <si>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</si>
  <si>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</si>
  <si>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</si>
  <si>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</si>
  <si>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</si>
  <si>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</si>
  <si>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</si>
  <si>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</si>
  <si>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</si>
  <si>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</si>
  <si>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</si>
  <si>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</si>
  <si>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</si>
  <si>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</si>
  <si>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</si>
  <si>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</si>
  <si>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</si>
  <si>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</si>
  <si>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</si>
  <si>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</si>
  <si>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</si>
  <si>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</si>
  <si>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</si>
  <si>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</si>
  <si>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</si>
  <si>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</si>
  <si>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</si>
  <si>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</si>
  <si>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</si>
  <si>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</si>
  <si>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</si>
  <si>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</si>
  <si>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</si>
  <si>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</si>
  <si>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</si>
  <si>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</si>
  <si>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</si>
  <si>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</si>
  <si>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</si>
  <si>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</si>
  <si>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</si>
  <si>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</si>
  <si>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</si>
  <si>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</si>
  <si>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</si>
  <si>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</si>
  <si>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</si>
  <si>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</si>
  <si>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</si>
  <si>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</si>
  <si>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</si>
  <si>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</si>
  <si>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</si>
  <si>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</si>
  <si>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</si>
  <si>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</si>
  <si>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</si>
  <si>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</si>
  <si>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</si>
  <si>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</si>
  <si>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</si>
  <si>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</si>
  <si>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</si>
  <si>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</si>
  <si>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</si>
  <si>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</si>
  <si>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</si>
  <si>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</si>
  <si>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</si>
  <si>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</si>
  <si>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</si>
  <si>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</si>
  <si>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</si>
  <si>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</si>
  <si>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</si>
  <si>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</si>
  <si>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</si>
  <si>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</si>
  <si>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</si>
  <si>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</si>
  <si>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</si>
  <si>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</si>
  <si>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</si>
  <si>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</si>
  <si>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</si>
  <si>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</si>
  <si>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</si>
  <si>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</si>
  <si>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</si>
  <si>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</si>
  <si>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</si>
  <si>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</si>
  <si>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</si>
  <si>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</si>
  <si>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</si>
  <si>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</si>
  <si>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</si>
  <si>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</si>
  <si>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</si>
  <si>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</si>
  <si>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</si>
  <si>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</si>
  <si>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</si>
  <si>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</si>
  <si>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</si>
  <si>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</si>
  <si>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</si>
  <si>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</si>
  <si>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</si>
  <si>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</si>
  <si>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</si>
  <si>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</si>
  <si>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</si>
  <si>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</si>
  <si>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</si>
  <si>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</si>
  <si>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</si>
  <si>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</si>
  <si>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</si>
  <si>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</si>
  <si>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</si>
  <si>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</si>
  <si>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</si>
  <si>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</si>
  <si>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</si>
  <si>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</si>
  <si>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</si>
  <si>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</si>
  <si>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</si>
  <si>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</si>
  <si>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</si>
  <si>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</si>
  <si>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</si>
  <si>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</si>
  <si>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</si>
  <si>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</si>
  <si>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</si>
  <si>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</si>
  <si>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</si>
  <si>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</si>
  <si>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</si>
  <si>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</si>
  <si>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</si>
  <si>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</si>
  <si>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</si>
  <si>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</si>
  <si>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</si>
  <si>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</si>
  <si>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</si>
  <si>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</si>
  <si>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</si>
  <si>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</si>
  <si>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</si>
  <si>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</si>
  <si>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</si>
  <si>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</si>
  <si>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</si>
  <si>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</si>
  <si>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</si>
  <si>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</si>
  <si>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</si>
  <si>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</si>
  <si>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</si>
  <si>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</si>
  <si>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</si>
  <si>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</si>
  <si>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</si>
  <si>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</si>
  <si>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</si>
  <si>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</si>
  <si>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</si>
  <si>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</si>
  <si>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</si>
  <si>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</si>
  <si>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</si>
  <si>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</si>
  <si>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</si>
  <si>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</si>
  <si>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</si>
  <si>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</si>
  <si>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</si>
  <si>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</si>
  <si>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</si>
  <si>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</si>
  <si>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</si>
  <si>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</si>
  <si>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</si>
  <si>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</si>
  <si>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</si>
  <si>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</si>
  <si>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</si>
  <si>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</si>
  <si>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</si>
  <si>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</si>
  <si>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</si>
  <si>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</si>
  <si>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</si>
  <si>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</si>
  <si>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</si>
  <si>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</si>
  <si>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</si>
  <si>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</si>
  <si>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</si>
  <si>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</si>
  <si>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</si>
  <si>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</si>
  <si>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</si>
  <si>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</si>
  <si>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</si>
  <si>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</si>
  <si>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</si>
  <si>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</si>
  <si>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</si>
  <si>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</si>
  <si>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</si>
  <si>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</si>
  <si>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</si>
  <si>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</si>
  <si>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</si>
  <si>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</si>
  <si>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</si>
  <si>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</si>
  <si>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</si>
  <si>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</si>
  <si>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</si>
  <si>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</si>
  <si>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</si>
  <si>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</si>
  <si>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</si>
  <si>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</si>
  <si>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</si>
  <si>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</si>
  <si>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</si>
  <si>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</si>
  <si>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</si>
  <si>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</si>
  <si>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</si>
  <si>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</si>
  <si>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</si>
  <si>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</si>
  <si>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</si>
  <si>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</si>
  <si>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</si>
  <si>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</si>
  <si>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</si>
  <si>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</si>
  <si>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</si>
  <si>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</si>
  <si>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</si>
  <si>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</si>
  <si>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</si>
  <si>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</si>
  <si>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</si>
  <si>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</si>
  <si>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</si>
  <si>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</si>
  <si>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</si>
  <si>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</si>
  <si>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</si>
  <si>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</si>
  <si>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</si>
  <si>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</si>
  <si>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</si>
  <si>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</si>
  <si>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</si>
  <si>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</si>
  <si>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</si>
  <si>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</si>
  <si>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</si>
  <si>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</si>
  <si>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</si>
  <si>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</si>
  <si>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</si>
  <si>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</si>
  <si>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</si>
  <si>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</si>
  <si>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</si>
  <si>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</si>
  <si>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</si>
  <si>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</si>
  <si>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</si>
  <si>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</si>
  <si>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</si>
  <si>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</si>
  <si>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</si>
  <si>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</si>
  <si>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</si>
  <si>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</si>
  <si>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</si>
  <si>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</si>
  <si>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</si>
  <si>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</si>
  <si>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</si>
  <si>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</si>
  <si>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</si>
  <si>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</si>
  <si>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</si>
  <si>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</si>
  <si>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</si>
  <si>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</si>
  <si>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</si>
  <si>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</si>
  <si>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</si>
  <si>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</si>
  <si>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</si>
  <si>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</si>
  <si>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</si>
  <si>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</si>
  <si>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</si>
  <si>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</si>
  <si>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</si>
  <si>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</si>
  <si>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</si>
  <si>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</si>
  <si>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</si>
  <si>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</si>
  <si>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</si>
  <si>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</si>
  <si>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</si>
  <si>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</si>
  <si>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</si>
  <si>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</si>
  <si>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</si>
  <si>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</si>
  <si>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</si>
  <si>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</si>
  <si>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</si>
  <si>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</si>
  <si>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</si>
  <si>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</si>
  <si>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</si>
  <si>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</si>
  <si>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</si>
  <si>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</si>
  <si>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</si>
  <si>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</si>
  <si>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</si>
  <si>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</si>
  <si>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</si>
  <si>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</si>
  <si>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</si>
  <si>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</si>
  <si>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</si>
  <si>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</si>
  <si>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</si>
  <si>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</si>
  <si>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</si>
  <si>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</si>
  <si>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</si>
  <si>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</si>
  <si>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</si>
  <si>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</si>
  <si>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</si>
  <si>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</si>
  <si>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</si>
  <si>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</si>
  <si>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</si>
  <si>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</si>
  <si>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</si>
  <si>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</si>
  <si>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</si>
  <si>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</si>
  <si>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</si>
  <si>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</si>
  <si>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</si>
  <si>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</si>
  <si>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</si>
  <si>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</si>
  <si>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</si>
  <si>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</si>
  <si>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</si>
  <si>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</si>
  <si>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</si>
  <si>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</si>
  <si>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</si>
  <si>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</si>
  <si>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</si>
  <si>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</si>
  <si>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</si>
  <si>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</si>
  <si>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</si>
  <si>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</si>
  <si>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</si>
  <si>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</si>
  <si>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</si>
  <si>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</si>
  <si>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</si>
  <si>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</si>
  <si>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</si>
  <si>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</si>
  <si>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</si>
  <si>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</si>
  <si>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</si>
  <si>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</si>
  <si>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</si>
  <si>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</si>
  <si>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</si>
  <si>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</si>
  <si>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</si>
  <si>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</si>
  <si>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</si>
  <si>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</si>
  <si>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</si>
  <si>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</si>
  <si>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</si>
  <si>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</si>
  <si>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</si>
  <si>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</si>
  <si>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</si>
  <si>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</si>
  <si>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</si>
  <si>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</si>
  <si>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</si>
  <si>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</si>
  <si>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</si>
  <si>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</si>
  <si>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</si>
  <si>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</si>
  <si>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</si>
  <si>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</si>
  <si>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</si>
  <si>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</si>
  <si>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</si>
  <si>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</si>
  <si>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</si>
  <si>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</si>
  <si>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</si>
  <si>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</si>
  <si>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</si>
  <si>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</si>
  <si>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</si>
  <si>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</si>
  <si>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</si>
  <si>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</si>
  <si>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</si>
  <si>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</si>
  <si>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</si>
  <si>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</si>
  <si>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</si>
  <si>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</si>
  <si>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</si>
  <si>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</si>
  <si>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</si>
  <si>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</si>
  <si>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</si>
  <si>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</si>
  <si>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</si>
  <si>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</si>
  <si>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</si>
  <si>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</si>
  <si>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</si>
  <si>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</si>
  <si>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</si>
  <si>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</si>
  <si>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</si>
  <si>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</si>
  <si>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</si>
  <si>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</si>
  <si>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</si>
  <si>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</si>
  <si>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</si>
  <si>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</si>
  <si>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</si>
  <si>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</si>
  <si>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</si>
  <si>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</si>
  <si>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</si>
  <si>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</si>
  <si>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</si>
  <si>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</si>
  <si>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</si>
  <si>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</si>
  <si>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</si>
  <si>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</si>
  <si>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</si>
  <si>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</si>
  <si>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</si>
  <si>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</si>
  <si>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</si>
  <si>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</si>
  <si>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</si>
  <si>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</si>
  <si>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</si>
  <si>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</si>
  <si>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</si>
  <si>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</si>
  <si>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</si>
  <si>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</si>
  <si>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</si>
  <si>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</si>
  <si>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</si>
  <si>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</si>
  <si>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</si>
  <si>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</si>
  <si>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</si>
  <si>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</si>
  <si>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</si>
  <si>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</si>
  <si>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</si>
  <si>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</si>
  <si>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</si>
  <si>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</si>
  <si>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</si>
  <si>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</si>
  <si>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</si>
  <si>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</si>
  <si>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</si>
  <si>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</si>
  <si>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</si>
  <si>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</si>
  <si>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</si>
  <si>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</si>
  <si>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</si>
  <si>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</si>
  <si>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</si>
  <si>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</si>
  <si>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</si>
  <si>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</si>
  <si>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</si>
  <si>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</si>
  <si>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</si>
  <si>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</si>
  <si>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</si>
  <si>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</si>
  <si>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</si>
  <si>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</si>
  <si>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</si>
  <si>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</si>
  <si>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</si>
  <si>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</si>
  <si>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</si>
  <si>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</si>
  <si>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</si>
  <si>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</si>
  <si>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</si>
  <si>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</si>
  <si>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</si>
  <si>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</si>
  <si>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</si>
  <si>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</si>
  <si>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</si>
  <si>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</si>
  <si>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</si>
  <si>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</si>
  <si>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</si>
  <si>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</si>
  <si>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</si>
  <si>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</si>
  <si>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</si>
  <si>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</si>
  <si>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</si>
  <si>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</si>
  <si>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</si>
  <si>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</si>
  <si>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</si>
  <si>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</si>
  <si>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</si>
  <si>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</si>
  <si>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</si>
  <si>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</si>
  <si>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</si>
  <si>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</si>
  <si>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</si>
  <si>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</si>
  <si>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</si>
  <si>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</si>
  <si>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</si>
  <si>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</si>
  <si>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</si>
  <si>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</si>
  <si>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</si>
  <si>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</si>
  <si>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</si>
  <si>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</si>
  <si>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</si>
  <si>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</si>
  <si>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</si>
  <si>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</si>
  <si>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</si>
  <si>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</si>
  <si>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</si>
  <si>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</si>
  <si>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</si>
  <si>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</si>
  <si>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</si>
  <si>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</si>
  <si>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</si>
  <si>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</si>
  <si>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</si>
  <si>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</si>
  <si>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</si>
  <si>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</si>
  <si>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</si>
  <si>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</si>
  <si>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</si>
  <si>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</si>
  <si>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</si>
  <si>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</si>
  <si>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</si>
  <si>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</si>
  <si>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</si>
  <si>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</si>
  <si>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</si>
  <si>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</si>
  <si>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</si>
  <si>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</si>
  <si>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</si>
  <si>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</si>
  <si>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</si>
  <si>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</si>
  <si>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</si>
  <si>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</si>
  <si>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</si>
  <si>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</si>
  <si>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</si>
  <si>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</si>
  <si>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</si>
  <si>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</si>
  <si>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</si>
  <si>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</si>
  <si>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</si>
  <si>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</si>
  <si>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</si>
  <si>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</si>
  <si>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</si>
  <si>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</si>
  <si>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</si>
  <si>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</si>
  <si>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</si>
  <si>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</si>
  <si>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</si>
  <si>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</si>
  <si>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</si>
  <si>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</si>
  <si>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</si>
  <si>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</si>
  <si>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</si>
  <si>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</si>
  <si>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</si>
  <si>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</si>
  <si>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</si>
  <si>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</si>
  <si>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</si>
  <si>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</si>
  <si>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</si>
  <si>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</si>
  <si>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</si>
  <si>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</si>
  <si>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</si>
  <si>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</si>
  <si>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</si>
  <si>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</si>
  <si>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</si>
  <si>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</si>
  <si>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</si>
  <si>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</si>
  <si>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</si>
  <si>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</si>
  <si>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</si>
  <si>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</si>
  <si>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</si>
  <si>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</si>
  <si>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</si>
  <si>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</si>
  <si>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</si>
  <si>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</si>
  <si>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</si>
  <si>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</si>
  <si>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</si>
  <si>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</si>
  <si>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</si>
  <si>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</si>
  <si>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</si>
  <si>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</si>
  <si>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</si>
  <si>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</si>
  <si>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</si>
  <si>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</si>
  <si>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</si>
  <si>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</si>
  <si>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</si>
  <si>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</si>
  <si>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</si>
  <si>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</si>
  <si>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</si>
  <si>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</si>
  <si>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</si>
  <si>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</si>
  <si>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</si>
  <si>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</si>
  <si>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</si>
  <si>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</si>
  <si>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</si>
  <si>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</si>
  <si>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</si>
  <si>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</si>
  <si>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</si>
  <si>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</si>
  <si>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</si>
  <si>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</si>
  <si>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</si>
  <si>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</si>
  <si>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</si>
  <si>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</si>
  <si>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</si>
  <si>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</si>
  <si>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</si>
  <si>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</si>
  <si>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</si>
  <si>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</si>
  <si>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</si>
  <si>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</si>
  <si>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</si>
  <si>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</si>
  <si>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</si>
  <si>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</si>
  <si>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</si>
  <si>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</si>
  <si>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</si>
  <si>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</si>
  <si>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</si>
  <si>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</si>
  <si>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</si>
  <si>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</si>
  <si>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</si>
  <si>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</si>
  <si>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</si>
  <si>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</si>
  <si>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</si>
  <si>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</si>
  <si>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</si>
  <si>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</si>
  <si>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</si>
  <si>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</si>
  <si>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</si>
  <si>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</si>
  <si>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</si>
  <si>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</si>
  <si>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</si>
  <si>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</si>
  <si>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</si>
  <si>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</si>
  <si>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</si>
  <si>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</si>
  <si>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</si>
  <si>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</si>
  <si>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</si>
  <si>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</si>
  <si>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</si>
  <si>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</si>
  <si>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</si>
  <si>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</si>
  <si>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</si>
  <si>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</si>
  <si>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</si>
  <si>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</si>
  <si>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</si>
  <si>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</si>
  <si>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</si>
  <si>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</si>
  <si>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</si>
  <si>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</si>
  <si>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</si>
  <si>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</si>
  <si>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</si>
  <si>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</si>
  <si>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</si>
  <si>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</si>
  <si>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</si>
  <si>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</si>
  <si>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</si>
  <si>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</si>
  <si>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</si>
  <si>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</si>
  <si>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</si>
  <si>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</si>
  <si>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</si>
  <si>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</si>
  <si>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</si>
  <si>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</si>
  <si>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</si>
  <si>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</si>
  <si>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</si>
  <si>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</si>
  <si>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</si>
  <si>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</si>
  <si>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</si>
  <si>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</si>
  <si>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</si>
  <si>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</si>
  <si>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</si>
  <si>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</si>
  <si>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</si>
  <si>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</si>
  <si>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</si>
  <si>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</si>
  <si>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</si>
  <si>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</si>
  <si>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</si>
  <si>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</si>
  <si>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</si>
  <si>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</si>
  <si>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</si>
  <si>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</si>
  <si>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</si>
  <si>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</si>
  <si>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</si>
  <si>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</si>
  <si>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</si>
  <si>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</si>
  <si>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</si>
  <si>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</si>
  <si>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</si>
  <si>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</si>
  <si>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</si>
  <si>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</si>
  <si>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</si>
  <si>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</si>
  <si>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</si>
  <si>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</si>
  <si>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</si>
  <si>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</si>
  <si>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</si>
  <si>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</si>
  <si>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</si>
  <si>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</si>
  <si>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</si>
  <si>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</si>
  <si>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</si>
  <si>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</si>
  <si>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</si>
  <si>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</si>
  <si>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</si>
  <si>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</si>
  <si>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</si>
  <si>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</si>
  <si>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</si>
  <si>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</si>
  <si>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</si>
  <si>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</si>
  <si>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</si>
  <si>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</si>
  <si>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</si>
  <si>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</si>
  <si>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</si>
  <si>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</si>
  <si>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</si>
  <si>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</si>
  <si>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</si>
  <si>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</si>
  <si>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</si>
  <si>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</si>
  <si>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</si>
  <si>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</si>
  <si>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</si>
  <si>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</si>
  <si>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</si>
  <si>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</si>
  <si>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</si>
  <si>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</si>
  <si>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</si>
  <si>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</si>
  <si>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</si>
  <si>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</si>
  <si>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</si>
  <si>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</si>
  <si>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</si>
  <si>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</si>
  <si>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</si>
  <si>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</si>
  <si>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</si>
  <si>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</si>
  <si>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</si>
  <si>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</si>
  <si>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</si>
  <si>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</si>
  <si>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</si>
  <si>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</si>
  <si>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</si>
  <si>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</si>
  <si>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</si>
  <si>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</si>
  <si>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</si>
  <si>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</si>
  <si>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</si>
  <si>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</si>
  <si>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</si>
  <si>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</si>
  <si>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</si>
  <si>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</si>
  <si>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</si>
  <si>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</si>
  <si>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</si>
  <si>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</si>
  <si>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</si>
  <si>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</si>
  <si>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</si>
  <si>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</si>
  <si>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</si>
  <si>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</si>
  <si>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</si>
  <si>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</si>
  <si>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</si>
  <si>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</si>
  <si>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</si>
  <si>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</si>
  <si>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</si>
  <si>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</si>
  <si>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</si>
  <si>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</si>
  <si>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</si>
  <si>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</si>
  <si>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</si>
  <si>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</si>
  <si>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</si>
  <si>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</si>
  <si>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</si>
  <si>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</si>
  <si>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</si>
  <si>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</si>
  <si>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</si>
  <si>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</si>
  <si>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</si>
  <si>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</si>
  <si>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</si>
  <si>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</si>
  <si>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</si>
  <si>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</si>
  <si>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</si>
  <si>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</si>
  <si>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</si>
  <si>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</si>
  <si>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</si>
  <si>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</si>
  <si>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</si>
  <si>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</si>
  <si>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</si>
  <si>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</si>
  <si>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</si>
  <si>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</si>
  <si>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</si>
  <si>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</si>
  <si>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</si>
  <si>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</si>
  <si>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</si>
  <si>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</si>
  <si>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</si>
  <si>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</si>
  <si>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</si>
  <si>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</si>
  <si>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</si>
  <si>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</si>
  <si>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</si>
  <si>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</si>
  <si>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</si>
  <si>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</si>
  <si>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</si>
  <si>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</si>
  <si>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</si>
  <si>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</si>
  <si>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</si>
  <si>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</si>
  <si>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</si>
  <si>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</si>
  <si>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</si>
  <si>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</si>
  <si>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</si>
  <si>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</si>
  <si>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</si>
  <si>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</si>
  <si>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</si>
  <si>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</si>
  <si>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</si>
  <si>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</si>
  <si>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</si>
  <si>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</si>
  <si>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</si>
  <si>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</si>
  <si>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</si>
  <si>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</si>
  <si>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</si>
  <si>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</si>
  <si>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</si>
  <si>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</si>
  <si>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</si>
  <si>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</si>
  <si>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</si>
  <si>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</si>
  <si>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</si>
  <si>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</si>
  <si>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</si>
  <si>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</si>
  <si>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</si>
  <si>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</si>
  <si>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</si>
  <si>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</si>
  <si>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</si>
  <si>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</si>
  <si>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</si>
  <si>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</si>
  <si>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</si>
  <si>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</si>
  <si>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</si>
  <si>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</si>
  <si>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</si>
  <si>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</si>
  <si>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</si>
  <si>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</si>
  <si>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</si>
  <si>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</si>
  <si>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</si>
  <si>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</si>
  <si>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</si>
  <si>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</si>
  <si>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</si>
  <si>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</si>
  <si>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</si>
  <si>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</si>
  <si>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</si>
  <si>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</si>
  <si>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</si>
  <si>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</si>
  <si>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</si>
  <si>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</si>
  <si>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</si>
  <si>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</si>
  <si>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</si>
  <si>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</si>
  <si>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</si>
  <si>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</si>
  <si>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</si>
  <si>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</si>
  <si>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</si>
  <si>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</si>
  <si>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</si>
  <si>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</si>
  <si>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</si>
  <si>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</si>
  <si>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</si>
  <si>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</si>
  <si>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</si>
  <si>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</si>
  <si>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</si>
  <si>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</si>
  <si>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</si>
  <si>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</si>
  <si>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</si>
  <si>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</si>
  <si>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</si>
  <si>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</si>
  <si>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</si>
  <si>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</si>
  <si>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</si>
  <si>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</si>
  <si>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</si>
  <si>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</si>
  <si>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</si>
  <si>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</si>
  <si>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</si>
  <si>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</si>
  <si>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</si>
  <si>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</si>
  <si>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</si>
  <si>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</si>
  <si>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</si>
  <si>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</si>
  <si>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</si>
  <si>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</si>
  <si>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</si>
  <si>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</si>
  <si>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</si>
  <si>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</si>
  <si>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</si>
  <si>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</si>
  <si>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</si>
  <si>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</si>
  <si>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</si>
  <si>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</si>
  <si>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</si>
  <si>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</si>
  <si>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</si>
  <si>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</si>
  <si>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</si>
  <si>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</si>
  <si>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</si>
  <si>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</si>
  <si>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</si>
  <si>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</si>
  <si>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</si>
  <si>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</si>
  <si>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</si>
  <si>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</si>
  <si>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</si>
  <si>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</si>
  <si>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</si>
  <si>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</si>
  <si>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</si>
  <si>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</si>
  <si>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</si>
  <si>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</si>
  <si>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</si>
  <si>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</si>
  <si>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</si>
  <si>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</si>
  <si>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</si>
  <si>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</si>
  <si>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</si>
  <si>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</si>
  <si>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</si>
  <si>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</si>
  <si>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</si>
  <si>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</si>
  <si>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</si>
  <si>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</si>
  <si>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</si>
  <si>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</si>
  <si>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</si>
  <si>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</si>
  <si>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</si>
  <si>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</si>
  <si>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</si>
  <si>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</si>
  <si>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</si>
  <si>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</si>
  <si>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</si>
  <si>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</si>
  <si>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</si>
  <si>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</si>
  <si>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</si>
  <si>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</si>
  <si>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</si>
  <si>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</si>
  <si>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</si>
  <si>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</si>
  <si>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</si>
  <si>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</si>
  <si>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</si>
  <si>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</si>
  <si>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</si>
  <si>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</si>
  <si>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</si>
  <si>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</si>
  <si>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</si>
  <si>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</si>
  <si>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</si>
  <si>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</si>
  <si>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</si>
  <si>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</si>
  <si>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</si>
  <si>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</si>
  <si>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</si>
  <si>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</si>
  <si>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</si>
  <si>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</si>
  <si>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</si>
  <si>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</si>
  <si>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</si>
  <si>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</si>
  <si>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</si>
  <si>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</si>
  <si>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</si>
  <si>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</si>
  <si>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</si>
  <si>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</si>
  <si>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</si>
  <si>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</si>
  <si>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</si>
  <si>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</si>
  <si>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</si>
  <si>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</si>
  <si>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</si>
  <si>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</si>
  <si>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</si>
  <si>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</si>
  <si>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</si>
  <si>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</si>
  <si>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</si>
  <si>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</si>
  <si>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</si>
  <si>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</si>
  <si>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</si>
  <si>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</si>
  <si>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</si>
  <si>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</si>
  <si>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</si>
  <si>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</si>
  <si>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</si>
  <si>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</si>
  <si>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</si>
  <si>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</si>
  <si>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</si>
  <si>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</si>
  <si>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</si>
  <si>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</si>
  <si>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</si>
  <si>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</si>
  <si>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</si>
  <si>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</si>
  <si>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</si>
  <si>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</si>
  <si>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</si>
  <si>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</si>
  <si>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</si>
  <si>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</si>
  <si>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</si>
  <si>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</si>
  <si>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</si>
  <si>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</si>
  <si>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</si>
  <si>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</si>
  <si>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</si>
  <si>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</si>
  <si>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</si>
  <si>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</si>
  <si>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</si>
  <si>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</si>
  <si>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</si>
  <si>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</si>
  <si>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</si>
  <si>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</si>
  <si>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</si>
  <si>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</si>
  <si>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</si>
  <si>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</si>
  <si>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</si>
  <si>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</si>
  <si>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</si>
  <si>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</si>
  <si>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</si>
  <si>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</si>
  <si>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</si>
  <si>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</si>
  <si>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</si>
  <si>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</si>
  <si>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</si>
  <si>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</si>
  <si>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</si>
  <si>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</si>
  <si>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</si>
  <si>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</si>
  <si>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</si>
  <si>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</si>
  <si>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</si>
  <si>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</si>
  <si>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</si>
  <si>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</si>
  <si>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</si>
  <si>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</si>
  <si>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</si>
  <si>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</si>
  <si>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</si>
  <si>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</si>
  <si>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</si>
  <si>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</si>
  <si>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</si>
  <si>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</si>
  <si>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</si>
  <si>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</si>
  <si>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</si>
  <si>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</si>
  <si>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</si>
  <si>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</si>
  <si>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</si>
  <si>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</si>
  <si>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</si>
  <si>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</si>
  <si>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</si>
  <si>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</si>
  <si>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</si>
  <si>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</si>
  <si>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</si>
  <si>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</si>
  <si>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</si>
  <si>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</si>
  <si>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</si>
  <si>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</si>
  <si>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</si>
  <si>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</si>
  <si>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</si>
  <si>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</si>
  <si>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</si>
  <si>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</si>
  <si>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</si>
  <si>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</si>
  <si>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</si>
  <si>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</si>
  <si>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</si>
  <si>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</si>
  <si>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</si>
  <si>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</si>
  <si>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</si>
  <si>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</si>
  <si>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</si>
  <si>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</si>
  <si>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</si>
  <si>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</si>
  <si>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</si>
  <si>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</si>
  <si>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</si>
  <si>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</si>
  <si>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</si>
  <si>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</si>
  <si>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</si>
  <si>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</si>
  <si>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</si>
  <si>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</si>
  <si>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</si>
  <si>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</si>
  <si>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</si>
  <si>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</si>
  <si>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</si>
  <si>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</si>
  <si>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</si>
  <si>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</si>
  <si>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</si>
  <si>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</si>
  <si>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</si>
  <si>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</si>
  <si>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</si>
  <si>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</si>
  <si>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</si>
  <si>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</si>
  <si>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</si>
  <si>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</si>
  <si>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</si>
  <si>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</si>
  <si>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</si>
  <si>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</si>
  <si>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</si>
  <si>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</si>
  <si>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</si>
  <si>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</si>
  <si>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</si>
  <si>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</si>
  <si>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</si>
  <si>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</si>
  <si>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</si>
  <si>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</si>
  <si>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</si>
  <si>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</si>
  <si>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</si>
  <si>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</si>
  <si>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</si>
  <si>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</si>
  <si>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</si>
  <si>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</si>
  <si>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</si>
  <si>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</si>
  <si>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</si>
  <si>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</si>
  <si>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</si>
  <si>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</si>
  <si>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</si>
  <si>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</si>
  <si>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</si>
  <si>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</si>
  <si>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</si>
  <si>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</si>
  <si>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</si>
  <si>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</si>
  <si>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</si>
  <si>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</si>
  <si>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</si>
  <si>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</si>
  <si>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</si>
  <si>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</si>
  <si>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</si>
  <si>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</si>
  <si>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</si>
  <si>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</si>
  <si>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</si>
  <si>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</si>
  <si>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</si>
  <si>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</si>
  <si>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</si>
  <si>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</si>
  <si>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</si>
  <si>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</si>
  <si>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</si>
  <si>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</si>
  <si>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</si>
  <si>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</si>
  <si>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</si>
  <si>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</si>
  <si>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</si>
  <si>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</si>
  <si>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</si>
  <si>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</si>
  <si>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</si>
  <si>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</si>
  <si>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</si>
  <si>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</si>
  <si>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</si>
  <si>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</si>
  <si>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</si>
  <si>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</si>
  <si>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</si>
  <si>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</si>
  <si>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</si>
  <si>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</si>
  <si>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</si>
  <si>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</si>
  <si>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</si>
  <si>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</si>
  <si>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</si>
  <si>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</si>
  <si>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</si>
  <si>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</si>
  <si>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</si>
  <si>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</si>
  <si>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</si>
  <si>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</si>
  <si>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</si>
  <si>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</si>
  <si>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</si>
  <si>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</si>
  <si>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</si>
  <si>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</si>
  <si>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</si>
  <si>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</si>
  <si>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</si>
  <si>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</si>
  <si>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</si>
  <si>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</si>
  <si>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</si>
  <si>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</si>
  <si>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</si>
  <si>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</si>
  <si>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</si>
  <si>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</si>
  <si>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</si>
  <si>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</si>
  <si>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</si>
  <si>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</si>
  <si>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</si>
  <si>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</si>
  <si>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</si>
  <si>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</si>
  <si>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</si>
  <si>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</si>
  <si>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</si>
  <si>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</si>
  <si>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</si>
  <si>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</si>
  <si>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</si>
  <si>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</si>
  <si>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</si>
  <si>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</si>
  <si>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</si>
  <si>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</si>
  <si>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</si>
  <si>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</si>
  <si>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</si>
  <si>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</si>
  <si>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</si>
  <si>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</si>
  <si>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</si>
  <si>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</si>
  <si>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</si>
  <si>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</si>
  <si>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</si>
  <si>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</si>
  <si>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</si>
  <si>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</si>
  <si>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</si>
  <si>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</si>
  <si>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</si>
  <si>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</si>
  <si>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</si>
  <si>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</si>
  <si>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</si>
  <si>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</si>
  <si>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</si>
  <si>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</si>
  <si>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</si>
  <si>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</si>
  <si>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</si>
  <si>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</si>
  <si>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</si>
  <si>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</si>
  <si>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</si>
  <si>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</si>
  <si>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</si>
  <si>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</si>
  <si>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</si>
  <si>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</si>
  <si>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</si>
  <si>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</si>
  <si>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</si>
  <si>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</si>
  <si>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</si>
  <si>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</si>
  <si>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</si>
  <si>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</si>
  <si>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</si>
  <si>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</si>
  <si>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</si>
  <si>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</si>
  <si>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</si>
  <si>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</si>
  <si>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</si>
  <si>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</si>
  <si>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</si>
  <si>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</si>
  <si>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</si>
  <si>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</si>
  <si>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</si>
  <si>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</si>
  <si>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</si>
  <si>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</si>
  <si>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</si>
  <si>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</si>
  <si>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</si>
  <si>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</si>
  <si>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</si>
  <si>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</si>
  <si>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</si>
  <si>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</si>
  <si>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</si>
  <si>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</si>
  <si>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</si>
  <si>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</si>
  <si>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</si>
  <si>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</si>
  <si>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</si>
  <si>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</si>
  <si>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</si>
  <si>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</si>
  <si>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</si>
  <si>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</si>
  <si>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</si>
  <si>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</si>
  <si>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</si>
  <si>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</si>
  <si>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</si>
  <si>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</si>
  <si>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</si>
  <si>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</si>
  <si>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</si>
  <si>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</si>
  <si>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</si>
  <si>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</si>
  <si>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</si>
  <si>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</si>
  <si>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</si>
  <si>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</si>
  <si>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</si>
  <si>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</si>
  <si>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</si>
  <si>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</si>
  <si>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</si>
  <si>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</si>
  <si>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</si>
  <si>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</si>
  <si>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</si>
  <si>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</si>
  <si>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</si>
  <si>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</si>
  <si>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</si>
  <si>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</si>
  <si>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</si>
  <si>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</si>
  <si>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</si>
  <si>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</si>
  <si>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</si>
  <si>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</si>
  <si>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</si>
  <si>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</si>
  <si>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</si>
  <si>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</si>
  <si>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</si>
  <si>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</si>
  <si>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</si>
  <si>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</si>
  <si>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</si>
  <si>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</si>
  <si>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</si>
  <si>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</si>
  <si>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</si>
  <si>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</si>
  <si>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</si>
  <si>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</si>
  <si>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</si>
  <si>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</si>
  <si>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</si>
  <si>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</si>
  <si>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</si>
  <si>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</si>
  <si>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</si>
  <si>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</si>
  <si>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</si>
  <si>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</si>
  <si>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</si>
  <si>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</si>
  <si>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</si>
  <si>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</si>
  <si>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</si>
  <si>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</si>
  <si>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</si>
  <si>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</si>
  <si>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</si>
  <si>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</si>
  <si>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</si>
  <si>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</si>
  <si>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</si>
  <si>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</si>
  <si>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</si>
  <si>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</si>
  <si>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</si>
  <si>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</si>
  <si>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</si>
  <si>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</si>
  <si>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</si>
  <si>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</si>
  <si>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</si>
  <si>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</si>
  <si>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</si>
  <si>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</si>
  <si>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</si>
  <si>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</si>
  <si>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</si>
  <si>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</si>
  <si>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</si>
  <si>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</si>
  <si>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</si>
  <si>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</si>
  <si>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</si>
  <si>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</si>
  <si>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</si>
  <si>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</si>
  <si>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</si>
  <si>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</si>
  <si>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</si>
  <si>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</si>
  <si>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</si>
  <si>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</si>
  <si>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</si>
  <si>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</si>
  <si>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</si>
  <si>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</si>
  <si>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</si>
  <si>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</si>
  <si>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</si>
  <si>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</si>
  <si>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</si>
  <si>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</si>
  <si>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</si>
  <si>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</si>
  <si>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</si>
  <si>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</si>
  <si>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</si>
  <si>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</si>
  <si>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</si>
  <si>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</si>
  <si>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</si>
  <si>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</si>
  <si>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</si>
  <si>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</si>
  <si>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</si>
  <si>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</si>
  <si>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</si>
  <si>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</si>
  <si>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</si>
  <si>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</si>
  <si>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</si>
  <si>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</si>
  <si>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</si>
  <si>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</si>
  <si>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</si>
  <si>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</si>
  <si>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</si>
  <si>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</si>
  <si>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</si>
  <si>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</si>
  <si>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</si>
  <si>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</si>
  <si>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</si>
  <si>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</si>
  <si>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</si>
  <si>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</si>
  <si>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</si>
  <si>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</si>
  <si>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</si>
  <si>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</si>
  <si>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</si>
  <si>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</si>
  <si>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</si>
  <si>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</si>
  <si>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</si>
  <si>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</si>
  <si>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</si>
  <si>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</si>
  <si>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</si>
  <si>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</si>
  <si>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</si>
  <si>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</si>
  <si>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</si>
  <si>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</si>
  <si>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</si>
  <si>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</si>
  <si>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</si>
  <si>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</si>
  <si>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</si>
  <si>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</si>
  <si>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</si>
  <si>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</si>
  <si>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</si>
  <si>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</si>
  <si>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</si>
  <si>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</si>
  <si>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</si>
  <si>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</si>
  <si>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</si>
  <si>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</si>
  <si>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</si>
  <si>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</si>
  <si>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</si>
  <si>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</si>
  <si>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</si>
  <si>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</si>
  <si>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</si>
  <si>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</si>
  <si>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</si>
  <si>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</si>
  <si>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</si>
  <si>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</si>
  <si>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</si>
  <si>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</si>
  <si>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</si>
  <si>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</si>
  <si>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</si>
  <si>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</si>
  <si>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</si>
  <si>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</si>
  <si>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</si>
  <si>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</si>
  <si>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</si>
  <si>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</si>
  <si>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</si>
  <si>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</si>
  <si>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</si>
  <si>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</si>
  <si>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</si>
  <si>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</si>
  <si>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</si>
  <si>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</si>
  <si>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</si>
  <si>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</si>
  <si>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</si>
  <si>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</si>
  <si>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</si>
  <si>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</si>
  <si>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</si>
  <si>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</si>
  <si>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</si>
  <si>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</si>
  <si>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</si>
  <si>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</si>
  <si>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</si>
  <si>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</si>
  <si>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</si>
  <si>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</si>
  <si>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</si>
  <si>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</si>
  <si>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</si>
  <si>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</si>
  <si>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</si>
  <si>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</si>
  <si>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</si>
  <si>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</si>
  <si>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</si>
  <si>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</si>
  <si>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</si>
  <si>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</si>
  <si>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</si>
  <si>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</si>
  <si>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</si>
  <si>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</si>
  <si>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</si>
  <si>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</si>
  <si>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</si>
  <si>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</si>
  <si>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</si>
  <si>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</si>
  <si>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</si>
  <si>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</si>
  <si>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</si>
  <si>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</si>
  <si>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</si>
  <si>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</si>
  <si>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</si>
  <si>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</si>
  <si>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</si>
  <si>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</si>
  <si>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</si>
  <si>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</si>
  <si>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</si>
  <si>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</si>
  <si>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</si>
  <si>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</si>
  <si>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</si>
  <si>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</si>
  <si>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</si>
  <si>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</si>
  <si>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</si>
  <si>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</si>
  <si>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</si>
  <si>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</si>
  <si>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</si>
  <si>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</si>
  <si>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</si>
  <si>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</si>
  <si>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</si>
  <si>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</si>
  <si>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</si>
  <si>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</si>
  <si>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</si>
  <si>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</si>
  <si>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</si>
  <si>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</si>
  <si>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</si>
  <si>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</si>
  <si>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</si>
  <si>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</si>
  <si>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</si>
  <si>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</si>
  <si>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</si>
  <si>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</si>
  <si>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</si>
  <si>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</si>
  <si>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</si>
  <si>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</si>
  <si>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</si>
  <si>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</si>
  <si>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</si>
  <si>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</si>
  <si>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</si>
  <si>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</si>
  <si>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</si>
  <si>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</si>
  <si>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</si>
  <si>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</si>
  <si>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</si>
  <si>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</si>
  <si>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</si>
  <si>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</si>
  <si>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</si>
  <si>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</si>
  <si>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</si>
  <si>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</si>
  <si>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</si>
  <si>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</si>
  <si>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</si>
  <si>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</si>
  <si>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</si>
  <si>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</si>
  <si>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</si>
  <si>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</si>
  <si>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</si>
  <si>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</si>
  <si>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</si>
  <si>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</si>
  <si>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</si>
  <si>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</si>
  <si>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</si>
  <si>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</si>
  <si>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</si>
  <si>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</si>
  <si>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</si>
  <si>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</si>
  <si>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</si>
  <si>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</si>
  <si>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</si>
  <si>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</si>
  <si>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</si>
  <si>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</si>
  <si>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</si>
  <si>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</si>
  <si>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</si>
  <si>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</si>
  <si>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</si>
  <si>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</si>
  <si>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</si>
  <si>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</si>
  <si>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</si>
  <si>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</si>
  <si>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</si>
  <si>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</si>
  <si>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</si>
  <si>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</si>
  <si>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</si>
  <si>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</si>
  <si>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</si>
  <si>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</si>
  <si>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</si>
  <si>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</si>
  <si>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</si>
  <si>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</si>
  <si>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</si>
  <si>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</si>
  <si>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</si>
  <si>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</si>
  <si>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</si>
  <si>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</si>
  <si>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</si>
  <si>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</si>
  <si>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</si>
  <si>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</si>
  <si>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</si>
  <si>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</si>
  <si>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</si>
  <si>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</si>
  <si>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</si>
  <si>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</si>
  <si>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</si>
  <si>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</si>
  <si>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</si>
  <si>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</si>
  <si>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</si>
  <si>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</si>
  <si>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</si>
  <si>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</si>
  <si>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</si>
  <si>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</si>
  <si>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</si>
  <si>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</si>
  <si>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</si>
  <si>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</si>
  <si>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</si>
  <si>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</si>
  <si>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</si>
  <si>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</si>
  <si>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</si>
  <si>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</si>
  <si>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</si>
  <si>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</si>
  <si>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</si>
  <si>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</si>
  <si>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</si>
  <si>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</si>
  <si>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</si>
  <si>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</si>
  <si>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</si>
  <si>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</si>
  <si>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</si>
  <si>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</si>
  <si>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</si>
  <si>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</si>
  <si>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</si>
  <si>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</si>
  <si>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</si>
  <si>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</si>
  <si>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</si>
  <si>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</si>
  <si>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</si>
  <si>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</si>
  <si>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</si>
  <si>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</si>
  <si>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</si>
  <si>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</si>
  <si>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</si>
  <si>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</si>
  <si>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</si>
  <si>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</si>
  <si>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</si>
  <si>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</si>
  <si>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</si>
  <si>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</si>
  <si>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</si>
  <si>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</si>
  <si>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</si>
  <si>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</si>
  <si>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</si>
  <si>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</si>
  <si>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</si>
  <si>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</si>
  <si>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</si>
  <si>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</si>
  <si>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</si>
  <si>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</si>
  <si>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</si>
  <si>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</si>
  <si>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</si>
  <si>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</si>
  <si>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</si>
  <si>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</si>
  <si>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</si>
  <si>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</si>
  <si>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</si>
  <si>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</si>
  <si>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</si>
  <si>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</si>
  <si>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</si>
  <si>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</si>
  <si>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</si>
  <si>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</si>
  <si>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</si>
  <si>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</si>
  <si>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</si>
  <si>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</si>
  <si>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</si>
  <si>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</si>
  <si>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</si>
  <si>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</si>
  <si>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</si>
  <si>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</si>
  <si>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</si>
  <si>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</si>
  <si>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</si>
  <si>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</si>
  <si>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</si>
  <si>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</si>
  <si>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</si>
  <si>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</si>
  <si>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</si>
  <si>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</si>
  <si>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</si>
  <si>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</si>
  <si>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</si>
  <si>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</si>
  <si>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</si>
  <si>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</si>
  <si>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</si>
  <si>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</si>
  <si>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</si>
  <si>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</si>
  <si>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</si>
  <si>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</si>
  <si>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</si>
  <si>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</si>
  <si>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</si>
  <si>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</si>
  <si>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</si>
  <si>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</si>
  <si>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</si>
  <si>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</si>
  <si>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</si>
  <si>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</si>
  <si>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</si>
  <si>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</si>
  <si>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</si>
  <si>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</si>
  <si>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</si>
  <si>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</si>
  <si>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</si>
  <si>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</si>
  <si>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</si>
  <si>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</si>
  <si>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</si>
  <si>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</si>
  <si>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</si>
  <si>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</si>
  <si>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</si>
  <si>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</si>
  <si>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</si>
  <si>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</si>
  <si>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</si>
  <si>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</si>
  <si>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</si>
  <si>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</si>
  <si>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</si>
  <si>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</si>
  <si>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</si>
  <si>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</si>
  <si>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</si>
  <si>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</si>
  <si>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</si>
  <si>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</si>
  <si>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</si>
  <si>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</si>
  <si>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</si>
  <si>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</si>
  <si>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</si>
  <si>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</si>
  <si>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</si>
  <si>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</si>
  <si>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</si>
  <si>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</si>
  <si>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</si>
  <si>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</si>
  <si>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</si>
  <si>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</si>
  <si>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</si>
  <si>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</si>
  <si>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</si>
  <si>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</si>
  <si>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</si>
  <si>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</si>
  <si>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</si>
  <si>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</si>
  <si>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</si>
  <si>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</si>
  <si>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</si>
  <si>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</si>
  <si>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</si>
  <si>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</si>
  <si>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</si>
  <si>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</si>
  <si>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</si>
  <si>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</si>
  <si>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</si>
  <si>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</si>
  <si>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</si>
  <si>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</si>
  <si>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</si>
  <si>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</si>
  <si>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</si>
  <si>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</si>
  <si>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</si>
  <si>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</si>
  <si>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</si>
  <si>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</si>
  <si>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</si>
  <si>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</si>
  <si>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</si>
  <si>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</si>
  <si>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</si>
  <si>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</si>
  <si>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</si>
  <si>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</si>
  <si>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</si>
  <si>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</si>
  <si>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</si>
  <si>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</si>
  <si>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</si>
  <si>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</si>
  <si>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</si>
  <si>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</si>
  <si>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</si>
  <si>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</si>
  <si>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</si>
  <si>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</si>
  <si>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</si>
  <si>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</si>
  <si>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</si>
  <si>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</si>
  <si>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</si>
  <si>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</si>
  <si>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</si>
  <si>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</si>
  <si>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</si>
  <si>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</si>
  <si>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</si>
  <si>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</si>
  <si>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</si>
  <si>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</si>
  <si>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</si>
  <si>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</si>
  <si>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</si>
  <si>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</si>
  <si>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</si>
  <si>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</si>
  <si>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</si>
  <si>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</si>
  <si>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</si>
  <si>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</si>
  <si>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</si>
  <si>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</si>
  <si>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</si>
  <si>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</si>
  <si>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</si>
  <si>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</si>
  <si>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</si>
  <si>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</si>
  <si>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</si>
  <si>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</si>
  <si>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</si>
  <si>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</si>
  <si>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</si>
  <si>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</si>
  <si>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</si>
  <si>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</si>
  <si>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</si>
  <si>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</si>
  <si>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</si>
  <si>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</si>
  <si>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</si>
  <si>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</si>
  <si>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</si>
  <si>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</si>
  <si>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</si>
  <si>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</si>
  <si>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</si>
  <si>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</si>
  <si>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</si>
  <si>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</si>
  <si>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</si>
  <si>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</si>
  <si>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</si>
  <si>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</si>
  <si>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</si>
  <si>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</si>
  <si>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</si>
  <si>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</si>
  <si>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</si>
  <si>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</si>
  <si>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</si>
  <si>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</si>
  <si>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</si>
  <si>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</si>
  <si>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</si>
  <si>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</si>
  <si>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</si>
  <si>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</si>
  <si>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</si>
  <si>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</si>
  <si>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</si>
  <si>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</si>
  <si>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</si>
  <si>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</si>
  <si>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</si>
  <si>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</si>
  <si>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</si>
  <si>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</si>
  <si>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</si>
  <si>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</si>
  <si>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</si>
  <si>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</si>
  <si>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</si>
  <si>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</si>
  <si>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</si>
  <si>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</si>
  <si>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</si>
  <si>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</si>
  <si>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</si>
  <si>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</si>
  <si>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</si>
  <si>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</si>
  <si>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</si>
  <si>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</si>
  <si>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</si>
  <si>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</si>
  <si>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</si>
  <si>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</si>
  <si>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</si>
  <si>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</si>
  <si>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</si>
  <si>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</si>
  <si>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</si>
  <si>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</si>
  <si>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</si>
  <si>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</si>
  <si>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</si>
  <si>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</si>
  <si>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</si>
  <si>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</si>
  <si>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</si>
  <si>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</si>
  <si>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</si>
  <si>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</si>
  <si>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</si>
  <si>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</si>
  <si>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</si>
  <si>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</si>
  <si>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</si>
  <si>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</si>
  <si>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</si>
  <si>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</si>
  <si>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</si>
  <si>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</si>
  <si>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</si>
  <si>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</si>
  <si>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</si>
  <si>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</si>
  <si>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</si>
  <si>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</si>
  <si>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</si>
  <si>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</si>
  <si>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</si>
  <si>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</si>
  <si>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</si>
  <si>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</si>
  <si>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</si>
  <si>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</si>
  <si>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</si>
  <si>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</si>
  <si>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</si>
  <si>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</si>
  <si>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</si>
  <si>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</si>
  <si>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</si>
  <si>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</si>
  <si>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</si>
  <si>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</si>
  <si>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</si>
  <si>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</si>
  <si>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</si>
  <si>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</si>
  <si>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</si>
  <si>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</si>
  <si>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</si>
  <si>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</si>
  <si>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</si>
  <si>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</si>
  <si>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</si>
  <si>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</si>
  <si>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</si>
  <si>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</si>
  <si>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</si>
  <si>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</si>
  <si>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</si>
  <si>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</si>
  <si>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</si>
  <si>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</si>
  <si>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</si>
  <si>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</si>
  <si>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</si>
  <si>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</si>
  <si>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</si>
  <si>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</si>
  <si>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</si>
  <si>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</si>
  <si>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</si>
  <si>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</si>
  <si>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</si>
  <si>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</si>
  <si>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</si>
  <si>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</si>
  <si>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</si>
  <si>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</si>
  <si>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</si>
  <si>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</si>
  <si>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</si>
  <si>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</si>
  <si>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</si>
  <si>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</si>
  <si>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</si>
  <si>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</si>
  <si>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</si>
  <si>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</si>
  <si>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</si>
  <si>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</si>
  <si>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</si>
  <si>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</si>
  <si>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</si>
  <si>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</si>
  <si>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</si>
  <si>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</si>
  <si>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</si>
  <si>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</si>
  <si>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</si>
  <si>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</si>
  <si>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</si>
  <si>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</si>
  <si>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</si>
  <si>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</si>
  <si>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</si>
  <si>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</si>
  <si>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</si>
  <si>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</si>
  <si>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</si>
  <si>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</si>
  <si>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</si>
  <si>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</si>
  <si>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</si>
  <si>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</si>
  <si>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</si>
  <si>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</si>
  <si>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</si>
  <si>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</si>
  <si>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</si>
  <si>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</si>
  <si>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</si>
  <si>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</si>
  <si>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</si>
  <si>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</si>
  <si>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</si>
  <si>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</si>
  <si>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</si>
  <si>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</si>
  <si>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</si>
  <si>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</si>
  <si>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</si>
  <si>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</si>
  <si>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</si>
  <si>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</si>
  <si>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</si>
  <si>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</si>
  <si>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</si>
  <si>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</si>
  <si>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</si>
  <si>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</si>
  <si>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</si>
  <si>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</si>
  <si>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</si>
  <si>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</si>
  <si>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</si>
  <si>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</si>
  <si>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</si>
  <si>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</si>
  <si>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</si>
  <si>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</si>
  <si>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</si>
  <si>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</si>
  <si>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</si>
  <si>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</si>
  <si>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</si>
  <si>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</si>
  <si>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</si>
  <si>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</si>
  <si>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</si>
  <si>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</si>
  <si>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</si>
  <si>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</si>
  <si>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</si>
  <si>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</si>
  <si>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</si>
  <si>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</si>
  <si>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</si>
  <si>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</si>
  <si>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</si>
  <si>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</si>
  <si>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</si>
  <si>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</si>
  <si>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</si>
  <si>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</si>
  <si>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</si>
  <si>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</si>
  <si>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</si>
  <si>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</si>
  <si>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</si>
  <si>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</si>
  <si>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</si>
  <si>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</si>
  <si>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</si>
  <si>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</si>
  <si>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</si>
  <si>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</si>
  <si>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</si>
  <si>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</si>
  <si>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</si>
  <si>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</si>
  <si>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</si>
  <si>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</si>
  <si>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</si>
  <si>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</si>
  <si>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</si>
  <si>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</si>
  <si>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</si>
  <si>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</si>
  <si>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</si>
  <si>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</si>
  <si>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</si>
  <si>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</si>
  <si>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</si>
  <si>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</si>
  <si>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</si>
  <si>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</si>
  <si>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</si>
  <si>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</si>
  <si>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</si>
  <si>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</si>
  <si>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</si>
  <si>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</si>
  <si>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</si>
  <si>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</si>
  <si>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</si>
  <si>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</si>
  <si>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</si>
  <si>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</si>
  <si>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</si>
  <si>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</si>
  <si>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</si>
  <si>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</si>
  <si>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</si>
  <si>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</si>
  <si>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</si>
  <si>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</si>
  <si>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</si>
  <si>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</si>
  <si>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</si>
  <si>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</si>
  <si>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</si>
  <si>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</si>
  <si>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</si>
  <si>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</si>
  <si>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</si>
  <si>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</si>
  <si>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</si>
  <si>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</si>
  <si>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</si>
  <si>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</si>
  <si>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</si>
  <si>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</si>
  <si>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</si>
  <si>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</si>
  <si>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</si>
  <si>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</si>
  <si>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</si>
  <si>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</si>
  <si>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</si>
  <si>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</si>
  <si>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</si>
  <si>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</si>
  <si>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</si>
  <si>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</si>
  <si>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</si>
  <si>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</si>
  <si>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</si>
  <si>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</si>
  <si>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</si>
  <si>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</si>
  <si>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</si>
  <si>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</si>
  <si>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</si>
  <si>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</si>
  <si>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</si>
  <si>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</si>
  <si>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</si>
  <si>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</si>
  <si>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</si>
  <si>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</si>
  <si>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</si>
  <si>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</si>
  <si>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</si>
  <si>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</si>
  <si>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</si>
  <si>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</si>
  <si>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</si>
  <si>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</si>
  <si>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</si>
  <si>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</si>
  <si>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</si>
  <si>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</si>
  <si>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</si>
  <si>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</si>
  <si>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</si>
  <si>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</si>
  <si>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</si>
  <si>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</si>
  <si>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</si>
  <si>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</si>
  <si>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</si>
  <si>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</si>
  <si>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</si>
  <si>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</si>
  <si>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</si>
  <si>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</si>
  <si>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</si>
  <si>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</si>
  <si>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</si>
  <si>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</si>
  <si>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</si>
  <si>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</si>
  <si>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</si>
  <si>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</si>
  <si>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</si>
  <si>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</si>
  <si>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</si>
  <si>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</si>
  <si>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</si>
  <si>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</si>
  <si>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</si>
  <si>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</si>
  <si>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</si>
  <si>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</si>
  <si>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</si>
  <si>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</si>
  <si>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</si>
  <si>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</si>
  <si>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</si>
  <si>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</si>
  <si>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</si>
  <si>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</si>
  <si>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</si>
  <si>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</si>
  <si>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</si>
  <si>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</si>
  <si>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</si>
  <si>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</si>
  <si>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</si>
  <si>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</si>
  <si>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</si>
  <si>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</si>
  <si>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</si>
  <si>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</si>
  <si>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</si>
  <si>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</si>
  <si>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</si>
  <si>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</si>
  <si>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</si>
  <si>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</si>
  <si>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</si>
  <si>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</si>
  <si>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</si>
  <si>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</si>
  <si>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</si>
  <si>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</si>
  <si>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</si>
  <si>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</si>
  <si>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</si>
  <si>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</si>
  <si>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</si>
  <si>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</si>
  <si>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</si>
  <si>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</si>
  <si>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</si>
  <si>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</si>
  <si>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</si>
  <si>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</si>
  <si>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</si>
  <si>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</si>
  <si>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</si>
  <si>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</si>
  <si>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</si>
  <si>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</si>
  <si>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</si>
  <si>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</si>
  <si>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</si>
  <si>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</si>
  <si>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</si>
  <si>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</si>
  <si>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</si>
  <si>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</si>
  <si>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</si>
  <si>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</si>
  <si>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</si>
  <si>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</si>
  <si>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</si>
  <si>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</si>
  <si>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</si>
  <si>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</si>
  <si>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</si>
  <si>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</si>
  <si>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</si>
  <si>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</si>
  <si>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</si>
  <si>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</si>
  <si>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</si>
  <si>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</si>
  <si>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</si>
  <si>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</si>
  <si>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</si>
  <si>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</si>
  <si>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</si>
  <si>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</si>
  <si>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</si>
  <si>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</si>
  <si>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</si>
  <si>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</si>
  <si>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</si>
  <si>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</si>
  <si>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</si>
  <si>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</si>
  <si>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</si>
  <si>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</si>
  <si>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</si>
  <si>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</si>
  <si>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</si>
  <si>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</si>
  <si>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</si>
  <si>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</si>
  <si>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</si>
  <si>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</si>
  <si>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</si>
  <si>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</si>
  <si>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</si>
  <si>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</si>
  <si>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</si>
  <si>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</si>
  <si>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</si>
  <si>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</si>
  <si>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</si>
  <si>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</si>
  <si>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</si>
  <si>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</si>
  <si>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</si>
  <si>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</si>
  <si>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</si>
  <si>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</si>
  <si>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</si>
  <si>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</si>
  <si>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</si>
  <si>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</si>
  <si>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</si>
  <si>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</si>
  <si>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</si>
  <si>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</si>
  <si>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</si>
  <si>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</si>
  <si>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</si>
  <si>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</si>
  <si>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</si>
  <si>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</si>
  <si>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</si>
  <si>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</si>
  <si>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</si>
  <si>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</si>
  <si>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</si>
  <si>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</si>
  <si>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</si>
  <si>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</si>
  <si>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</si>
  <si>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</si>
  <si>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</si>
  <si>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</si>
  <si>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</si>
  <si>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</si>
  <si>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</si>
  <si>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</si>
  <si>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</si>
  <si>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</si>
  <si>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</si>
  <si>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</si>
  <si>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</si>
  <si>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</si>
  <si>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</si>
  <si>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</si>
  <si>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</si>
  <si>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</si>
  <si>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</si>
  <si>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</si>
  <si>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</si>
  <si>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</si>
  <si>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</si>
  <si>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</si>
  <si>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</si>
  <si>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</si>
  <si>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</si>
  <si>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</si>
  <si>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</si>
  <si>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</si>
  <si>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</si>
  <si>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</si>
  <si>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</si>
  <si>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</si>
  <si>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</si>
  <si>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</si>
  <si>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</si>
  <si>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</si>
  <si>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</si>
  <si>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</si>
  <si>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</si>
  <si>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</si>
  <si>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</si>
  <si>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</si>
  <si>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</si>
  <si>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</si>
  <si>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</si>
  <si>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</si>
  <si>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</si>
  <si>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</si>
  <si>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</si>
  <si>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</si>
  <si>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</si>
  <si>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</si>
  <si>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</si>
  <si>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</si>
  <si>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</si>
  <si>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</si>
  <si>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</si>
  <si>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</si>
  <si>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</si>
  <si>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</si>
  <si>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</si>
  <si>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</si>
  <si>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</si>
  <si>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</si>
  <si>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</si>
  <si>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</si>
  <si>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</si>
  <si>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</si>
  <si>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</si>
  <si>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</si>
  <si>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</si>
  <si>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</si>
  <si>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</si>
  <si>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</si>
  <si>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</si>
  <si>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</si>
  <si>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</si>
  <si>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</si>
  <si>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</si>
  <si>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</si>
  <si>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</si>
  <si>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</si>
  <si>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</si>
  <si>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</si>
  <si>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</si>
  <si>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</si>
  <si>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</si>
  <si>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</si>
  <si>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</si>
  <si>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</si>
  <si>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</si>
  <si>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</si>
  <si>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</si>
  <si>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</si>
  <si>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</si>
  <si>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</si>
  <si>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</si>
  <si>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</si>
  <si>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</si>
  <si>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</si>
  <si>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</si>
  <si>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</si>
  <si>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</si>
  <si>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</si>
  <si>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</si>
  <si>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</si>
  <si>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</si>
  <si>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</si>
  <si>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</si>
  <si>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</si>
  <si>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</si>
  <si>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</si>
  <si>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</si>
  <si>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</si>
  <si>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</si>
  <si>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</si>
  <si>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</si>
  <si>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</si>
  <si>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</si>
  <si>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</si>
  <si>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</si>
  <si>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</si>
  <si>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</si>
  <si>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</si>
  <si>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</si>
  <si>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</si>
  <si>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</si>
  <si>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</si>
  <si>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</si>
  <si>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</si>
  <si>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</si>
  <si>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</si>
  <si>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</si>
  <si>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</si>
  <si>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</si>
  <si>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</si>
  <si>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</si>
  <si>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</si>
  <si>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</si>
  <si>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</si>
  <si>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</si>
  <si>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</si>
  <si>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</si>
  <si>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</si>
  <si>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</si>
  <si>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</si>
  <si>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</si>
  <si>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</si>
  <si>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</si>
  <si>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</si>
  <si>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</si>
  <si>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</si>
  <si>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</si>
  <si>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</si>
  <si>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</si>
  <si>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</si>
  <si>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</si>
  <si>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</si>
  <si>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</si>
  <si>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</si>
  <si>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</si>
  <si>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</si>
  <si>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</si>
  <si>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</si>
  <si>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</si>
  <si>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</si>
  <si>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</si>
  <si>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</si>
  <si>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</si>
  <si>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</si>
  <si>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</si>
  <si>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</si>
  <si>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</si>
  <si>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</si>
  <si>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</si>
  <si>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</si>
  <si>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</si>
  <si>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</si>
  <si>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</si>
  <si>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</si>
  <si>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</si>
  <si>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</si>
  <si>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</si>
  <si>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</si>
  <si>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</si>
  <si>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</si>
  <si>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</si>
  <si>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</si>
  <si>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</si>
  <si>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</si>
  <si>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</si>
  <si>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</si>
  <si>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</si>
  <si>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</si>
  <si>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</si>
  <si>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</si>
  <si>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</si>
  <si>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</si>
  <si>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</si>
  <si>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</si>
  <si>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</si>
  <si>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</si>
  <si>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</si>
  <si>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</si>
  <si>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</si>
  <si>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</si>
  <si>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</si>
  <si>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</si>
  <si>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</si>
  <si>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</si>
  <si>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</si>
  <si>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</si>
  <si>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</si>
  <si>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</si>
  <si>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</si>
  <si>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</si>
  <si>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</si>
  <si>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</si>
  <si>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</si>
  <si>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</si>
  <si>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</si>
  <si>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</si>
  <si>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</si>
  <si>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</si>
  <si>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</si>
  <si>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</si>
  <si>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</si>
  <si>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</si>
  <si>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</si>
  <si>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</si>
  <si>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</si>
  <si>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</si>
  <si>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</si>
  <si>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</si>
  <si>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</si>
  <si>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</si>
  <si>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</si>
  <si>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</si>
  <si>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</si>
  <si>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</si>
  <si>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</si>
  <si>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</si>
  <si>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</si>
  <si>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</si>
  <si>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</si>
  <si>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</si>
  <si>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</si>
  <si>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</si>
  <si>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</si>
  <si>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</si>
  <si>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</si>
  <si>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</si>
  <si>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</si>
  <si>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</si>
  <si>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</si>
  <si>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</si>
  <si>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</si>
  <si>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</si>
  <si>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</si>
  <si>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</si>
  <si>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</si>
  <si>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</si>
  <si>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</si>
  <si>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</si>
  <si>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</si>
  <si>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</si>
  <si>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</si>
  <si>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</si>
  <si>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</si>
  <si>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</si>
  <si>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</si>
  <si>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</si>
  <si>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</si>
  <si>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</si>
  <si>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</si>
  <si>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</si>
  <si>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</si>
  <si>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</si>
  <si>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</si>
  <si>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</si>
  <si>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</si>
  <si>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</si>
  <si>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</si>
  <si>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</si>
  <si>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</si>
  <si>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</si>
  <si>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</si>
  <si>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</si>
  <si>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</si>
  <si>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</si>
  <si>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</si>
  <si>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</si>
  <si>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</si>
  <si>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</si>
  <si>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</si>
  <si>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</si>
  <si>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</si>
  <si>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</si>
  <si>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</si>
  <si>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</si>
  <si>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</si>
  <si>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</si>
  <si>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</si>
  <si>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</si>
  <si>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</si>
  <si>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</si>
  <si>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</si>
  <si>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</si>
  <si>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</si>
  <si>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</si>
  <si>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</si>
  <si>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</si>
  <si>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</si>
  <si>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</si>
  <si>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</si>
  <si>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</si>
  <si>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</si>
  <si>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</si>
  <si>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</si>
  <si>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</si>
  <si>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</si>
  <si>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</si>
  <si>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</si>
  <si>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</si>
  <si>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</si>
  <si>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</si>
  <si>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</si>
  <si>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</si>
  <si>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</si>
  <si>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</si>
  <si>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</si>
  <si>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</si>
  <si>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</si>
  <si>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</si>
  <si>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</si>
  <si>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</si>
  <si>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</si>
  <si>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</si>
  <si>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</si>
  <si>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</si>
  <si>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</si>
  <si>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</si>
  <si>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</si>
  <si>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</si>
  <si>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</si>
  <si>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</si>
  <si>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</si>
  <si>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</si>
  <si>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</si>
  <si>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</si>
  <si>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</si>
  <si>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</si>
  <si>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</si>
  <si>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</si>
  <si>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</si>
  <si>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</si>
  <si>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</si>
  <si>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</si>
  <si>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</si>
  <si>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</si>
  <si>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</si>
  <si>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</si>
  <si>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</si>
  <si>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</si>
  <si>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</si>
  <si>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</si>
  <si>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</si>
  <si>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</si>
  <si>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</si>
  <si>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</si>
  <si>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</si>
  <si>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</si>
  <si>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</si>
  <si>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</si>
  <si>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</si>
  <si>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</si>
  <si>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</si>
  <si>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</si>
  <si>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</si>
  <si>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</si>
  <si>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</si>
  <si>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</si>
  <si>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</si>
  <si>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</si>
  <si>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</si>
  <si>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</si>
  <si>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</si>
  <si>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</si>
  <si>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</si>
  <si>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</si>
  <si>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</si>
  <si>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</si>
  <si>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</si>
  <si>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</si>
  <si>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</si>
  <si>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</si>
  <si>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</si>
  <si>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</si>
  <si>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</si>
  <si>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</si>
  <si>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</si>
  <si>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</si>
  <si>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</si>
  <si>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</si>
  <si>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</si>
  <si>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</si>
  <si>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</si>
  <si>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</si>
  <si>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</si>
  <si>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</si>
  <si>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</si>
  <si>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</si>
  <si>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</si>
  <si>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</si>
  <si>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</si>
  <si>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</si>
  <si>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</si>
  <si>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</si>
  <si>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</si>
  <si>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</si>
  <si>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</si>
  <si>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</si>
  <si>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</si>
  <si>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</si>
  <si>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</si>
  <si>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</si>
  <si>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</si>
  <si>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</si>
  <si>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</si>
  <si>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</si>
  <si>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</si>
  <si>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</si>
  <si>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</si>
  <si>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</si>
  <si>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</si>
  <si>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</si>
  <si>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</si>
  <si>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</si>
  <si>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</si>
  <si>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</si>
  <si>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</si>
  <si>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</si>
  <si>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</si>
  <si>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</si>
  <si>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</si>
  <si>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</si>
  <si>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</si>
  <si>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</si>
  <si>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</si>
  <si>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</si>
  <si>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</si>
  <si>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</si>
  <si>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</si>
  <si>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</si>
  <si>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</si>
  <si>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</si>
  <si>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</si>
  <si>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</si>
  <si>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</si>
  <si>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</si>
  <si>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</si>
  <si>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</si>
  <si>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</si>
  <si>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</si>
  <si>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</si>
  <si>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</si>
  <si>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</si>
  <si>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</si>
  <si>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</si>
  <si>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</si>
  <si>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</si>
  <si>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</si>
  <si>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</si>
  <si>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</si>
  <si>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</si>
  <si>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</si>
  <si>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</si>
  <si>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</si>
  <si>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</si>
  <si>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</si>
  <si>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</si>
  <si>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</si>
  <si>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</si>
  <si>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</si>
  <si>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</si>
  <si>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</si>
  <si>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</si>
  <si>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</si>
  <si>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</si>
  <si>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</si>
  <si>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</si>
  <si>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</si>
  <si>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</si>
  <si>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</si>
  <si>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</si>
  <si>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</si>
  <si>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</si>
  <si>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</si>
  <si>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</si>
  <si>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</si>
  <si>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</si>
  <si>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</si>
  <si>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</si>
  <si>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</si>
  <si>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</si>
  <si>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</si>
  <si>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</si>
  <si>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</si>
  <si>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</si>
  <si>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</si>
  <si>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</si>
  <si>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</si>
  <si>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</si>
  <si>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</si>
  <si>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</si>
  <si>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</si>
  <si>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</si>
  <si>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</si>
  <si>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</si>
  <si>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</si>
  <si>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</si>
  <si>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</si>
  <si>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</si>
  <si>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</si>
  <si>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</si>
  <si>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</si>
  <si>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</si>
  <si>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</si>
  <si>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</si>
  <si>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</si>
  <si>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</si>
  <si>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</si>
  <si>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</si>
  <si>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</si>
  <si>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</si>
  <si>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</si>
  <si>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</si>
  <si>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</si>
  <si>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</si>
  <si>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</si>
  <si>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</si>
  <si>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</si>
  <si>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</si>
  <si>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</si>
  <si>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</si>
  <si>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</si>
  <si>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</si>
  <si>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</si>
  <si>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</si>
  <si>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</si>
  <si>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</si>
  <si>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</si>
  <si>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</si>
  <si>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</si>
  <si>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</si>
  <si>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</si>
  <si>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</si>
  <si>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</si>
  <si>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</si>
  <si>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</si>
  <si>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</si>
  <si>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</si>
  <si>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</si>
  <si>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</si>
  <si>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</si>
  <si>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</si>
  <si>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</si>
  <si>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</si>
  <si>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</si>
  <si>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</si>
  <si>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</si>
  <si>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</si>
  <si>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</si>
  <si>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</si>
  <si>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</si>
  <si>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</si>
  <si>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</si>
  <si>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</si>
  <si>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</si>
  <si>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</si>
  <si>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</si>
  <si>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</si>
  <si>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</si>
  <si>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</si>
  <si>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</si>
  <si>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</si>
  <si>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</si>
  <si>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</si>
  <si>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</si>
  <si>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</si>
  <si>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</si>
  <si>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</si>
  <si>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</si>
  <si>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</si>
  <si>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</si>
  <si>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</si>
  <si>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</si>
  <si>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</si>
  <si>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</si>
  <si>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</si>
  <si>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</si>
  <si>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</si>
  <si>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</si>
  <si>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</si>
  <si>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</si>
  <si>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</si>
  <si>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</si>
  <si>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</si>
  <si>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</si>
  <si>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</si>
  <si>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</si>
  <si>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</si>
  <si>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</si>
  <si>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</si>
  <si>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</si>
  <si>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</si>
  <si>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</si>
  <si>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</si>
  <si>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</si>
  <si>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</si>
  <si>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</si>
  <si>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</si>
  <si>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</si>
  <si>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</si>
  <si>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</si>
  <si>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</si>
  <si>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</si>
  <si>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</si>
  <si>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</si>
  <si>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</si>
  <si>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</si>
  <si>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</si>
  <si>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</si>
  <si>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</si>
  <si>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</si>
  <si>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</si>
  <si>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</si>
  <si>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</si>
  <si>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</si>
  <si>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</si>
  <si>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</si>
  <si>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</si>
  <si>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</si>
  <si>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</si>
  <si>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</si>
  <si>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</si>
  <si>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</si>
  <si>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</si>
  <si>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</si>
  <si>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</si>
  <si>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</si>
  <si>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</si>
  <si>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</si>
  <si>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</si>
  <si>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</si>
  <si>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</si>
  <si>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</si>
  <si>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</si>
  <si>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</si>
  <si>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</si>
  <si>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</si>
  <si>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</si>
  <si>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</si>
  <si>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</si>
  <si>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</si>
  <si>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</si>
  <si>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</si>
  <si>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</si>
  <si>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</si>
  <si>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</si>
  <si>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</si>
  <si>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</si>
  <si>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</si>
  <si>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</si>
  <si>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</si>
  <si>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</si>
  <si>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</si>
  <si>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</si>
  <si>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</si>
  <si>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</si>
  <si>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</si>
  <si>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</si>
  <si>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</si>
  <si>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</si>
  <si>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</si>
  <si>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</si>
  <si>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</si>
  <si>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</si>
  <si>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</si>
  <si>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</si>
  <si>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</si>
  <si>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</si>
  <si>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</si>
  <si>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</si>
  <si>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</si>
  <si>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</si>
  <si>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</si>
  <si>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</si>
  <si>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</si>
  <si>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</si>
  <si>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</si>
  <si>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</si>
  <si>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</si>
  <si>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</si>
  <si>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</si>
  <si>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</si>
  <si>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</si>
  <si>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</si>
  <si>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</si>
  <si>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</si>
  <si>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</si>
  <si>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</si>
  <si>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</si>
  <si>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</si>
  <si>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</si>
  <si>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</si>
  <si>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</si>
  <si>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</si>
  <si>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</si>
  <si>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</si>
  <si>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</si>
  <si>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</si>
  <si>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</si>
  <si>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</si>
  <si>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</si>
  <si>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</si>
  <si>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</si>
  <si>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</si>
  <si>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</si>
  <si>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</si>
  <si>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</si>
  <si>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</si>
  <si>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</si>
  <si>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</si>
  <si>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</si>
  <si>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</si>
  <si>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</si>
  <si>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</si>
  <si>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</si>
  <si>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</si>
  <si>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</si>
  <si>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</si>
  <si>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</si>
  <si>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</si>
  <si>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</si>
  <si>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</si>
  <si>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</si>
  <si>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</si>
  <si>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</si>
  <si>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</si>
  <si>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</si>
  <si>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</si>
  <si>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</si>
  <si>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</si>
  <si>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</si>
  <si>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</si>
  <si>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</si>
  <si>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</si>
  <si>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</si>
  <si>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</si>
  <si>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</si>
  <si>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</si>
  <si>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</si>
  <si>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</si>
  <si>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</si>
  <si>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</si>
  <si>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</si>
  <si>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</si>
  <si>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</si>
  <si>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</si>
  <si>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</si>
  <si>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</si>
  <si>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</si>
  <si>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</si>
  <si>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</si>
  <si>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</si>
  <si>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</si>
  <si>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</si>
  <si>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</si>
  <si>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</si>
  <si>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</si>
  <si>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</si>
  <si>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</si>
  <si>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</si>
  <si>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</si>
  <si>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</si>
  <si>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</si>
  <si>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</si>
  <si>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</si>
  <si>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</si>
  <si>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</si>
  <si>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</si>
  <si>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</si>
  <si>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</si>
  <si>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</si>
  <si>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</si>
  <si>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</si>
  <si>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</si>
  <si>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</si>
  <si>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</si>
  <si>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</si>
  <si>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</si>
  <si>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</si>
  <si>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</si>
  <si>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</si>
  <si>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</si>
  <si>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</si>
  <si>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</si>
  <si>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</si>
  <si>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</si>
  <si>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</si>
  <si>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</si>
  <si>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</si>
  <si>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</si>
  <si>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</si>
  <si>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</si>
  <si>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</si>
  <si>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</si>
  <si>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</si>
  <si>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</si>
  <si>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</si>
  <si>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</si>
  <si>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</si>
  <si>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</si>
  <si>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</si>
  <si>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</si>
  <si>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</si>
  <si>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</si>
  <si>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</si>
  <si>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</si>
  <si>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</si>
  <si>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</si>
  <si>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</si>
  <si>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</si>
  <si>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</si>
  <si>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</si>
  <si>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</si>
  <si>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</si>
  <si>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</si>
  <si>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</si>
  <si>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</si>
  <si>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</si>
  <si>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</si>
  <si>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</si>
  <si>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</si>
  <si>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</si>
  <si>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</si>
  <si>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</si>
  <si>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</si>
  <si>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</si>
  <si>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</si>
  <si>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</si>
  <si>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</si>
  <si>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</si>
  <si>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</si>
  <si>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</si>
  <si>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</si>
  <si>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</si>
  <si>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</si>
  <si>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</si>
  <si>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</si>
  <si>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</si>
  <si>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</si>
  <si>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</si>
  <si>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</si>
  <si>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</si>
  <si>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</si>
  <si>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</si>
  <si>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</si>
  <si>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</si>
  <si>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</si>
  <si>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</si>
  <si>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</si>
  <si>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</si>
  <si>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</si>
  <si>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</si>
  <si>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</si>
  <si>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</si>
  <si>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</si>
  <si>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</si>
  <si>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</si>
  <si>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</si>
  <si>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</si>
  <si>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</si>
  <si>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</si>
  <si>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</si>
  <si>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</si>
  <si>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</si>
  <si>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</si>
  <si>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</si>
  <si>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</si>
  <si>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</si>
  <si>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</si>
  <si>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</si>
  <si>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</si>
  <si>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</si>
  <si>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</si>
  <si>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</si>
  <si>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</si>
  <si>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</si>
  <si>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</si>
  <si>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</si>
  <si>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</si>
  <si>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</si>
  <si>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</si>
  <si>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</si>
  <si>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</si>
  <si>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</si>
  <si>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</si>
  <si>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</si>
  <si>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</si>
  <si>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</si>
  <si>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</si>
  <si>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</si>
  <si>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</si>
  <si>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</si>
  <si>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</si>
  <si>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</si>
  <si>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</si>
  <si>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</si>
  <si>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</si>
  <si>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</si>
  <si>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</si>
  <si>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</si>
  <si>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</si>
  <si>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</si>
  <si>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</si>
  <si>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</si>
  <si>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</si>
  <si>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</si>
  <si>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</si>
  <si>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</si>
  <si>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</si>
  <si>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</si>
  <si>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</si>
  <si>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</si>
  <si>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</si>
  <si>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</si>
  <si>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</si>
  <si>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</si>
  <si>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</si>
  <si>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</si>
  <si>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</si>
  <si>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</si>
  <si>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</si>
  <si>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</si>
  <si>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</si>
  <si>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</si>
  <si>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</si>
  <si>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</si>
  <si>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</si>
  <si>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</si>
  <si>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</si>
  <si>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</si>
  <si>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</si>
  <si>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</si>
  <si>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</si>
  <si>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</si>
  <si>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</si>
  <si>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</si>
  <si>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</si>
  <si>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</si>
  <si>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</si>
  <si>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</si>
  <si>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</si>
  <si>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</si>
  <si>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</si>
  <si>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</si>
  <si>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</si>
  <si>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</si>
  <si>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</si>
  <si>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</si>
  <si>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</si>
  <si>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</si>
  <si>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</si>
  <si>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</si>
  <si>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</si>
  <si>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</si>
  <si>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</si>
  <si>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</si>
  <si>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</si>
  <si>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</si>
  <si>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</si>
  <si>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</si>
  <si>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</si>
  <si>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</si>
  <si>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</si>
  <si>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</si>
  <si>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</si>
  <si>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</si>
  <si>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</si>
  <si>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</si>
  <si>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</si>
  <si>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</si>
  <si>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</si>
  <si>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</si>
  <si>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</si>
  <si>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</si>
  <si>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</si>
  <si>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</si>
  <si>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</si>
  <si>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</si>
  <si>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</si>
  <si>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</si>
  <si>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</si>
  <si>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</si>
  <si>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</si>
  <si>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</si>
  <si>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</si>
  <si>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</si>
  <si>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</si>
  <si>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</si>
  <si>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</si>
  <si>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</si>
  <si>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</si>
  <si>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</si>
  <si>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</si>
  <si>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</si>
  <si>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</si>
  <si>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</si>
  <si>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</si>
  <si>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</si>
  <si>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</si>
  <si>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</si>
  <si>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</si>
  <si>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</si>
  <si>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</si>
  <si>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</si>
  <si>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</si>
  <si>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</si>
  <si>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</si>
  <si>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</si>
  <si>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</si>
  <si>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</si>
  <si>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</si>
  <si>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</si>
  <si>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</si>
  <si>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</si>
  <si>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</si>
  <si>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</si>
  <si>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</si>
  <si>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</si>
  <si>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</si>
  <si>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</si>
  <si>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</si>
  <si>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</si>
  <si>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</si>
  <si>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</si>
  <si>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</si>
  <si>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</si>
  <si>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</si>
  <si>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</si>
  <si>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</si>
  <si>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</si>
  <si>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</si>
  <si>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</si>
  <si>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</si>
  <si>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</si>
  <si>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</si>
  <si>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</si>
  <si>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</si>
  <si>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</si>
  <si>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</si>
  <si>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</si>
  <si>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</si>
  <si>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</si>
  <si>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</si>
  <si>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</si>
  <si>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</si>
  <si>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</si>
  <si>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</si>
  <si>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</si>
  <si>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</si>
  <si>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</si>
  <si>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</si>
  <si>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</si>
  <si>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</si>
  <si>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</si>
  <si>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</si>
  <si>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</si>
  <si>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</si>
  <si>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</si>
  <si>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</si>
  <si>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</si>
  <si>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</si>
  <si>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</si>
  <si>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</si>
  <si>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</si>
  <si>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</si>
  <si>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</si>
  <si>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</si>
  <si>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</si>
  <si>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</si>
  <si>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</si>
  <si>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</si>
  <si>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</si>
  <si>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</si>
  <si>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</si>
  <si>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</si>
  <si>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</si>
  <si>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</si>
  <si>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</si>
  <si>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</si>
  <si>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</si>
  <si>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</si>
  <si>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</si>
  <si>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</si>
  <si>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</si>
  <si>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</si>
  <si>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</si>
  <si>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</si>
  <si>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</si>
  <si>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</si>
  <si>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</si>
  <si>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</si>
  <si>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</si>
  <si>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</si>
  <si>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</si>
  <si>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</si>
  <si>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</si>
  <si>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</si>
  <si>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</si>
  <si>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</si>
  <si>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</si>
  <si>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</si>
  <si>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</si>
  <si>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</si>
  <si>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</si>
  <si>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</si>
  <si>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</si>
  <si>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</si>
  <si>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</si>
  <si>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</si>
  <si>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</si>
  <si>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</si>
  <si>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</si>
  <si>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</si>
  <si>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</si>
  <si>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</si>
  <si>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</si>
  <si>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</si>
  <si>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</si>
  <si>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</si>
  <si>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</si>
  <si>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</si>
  <si>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</si>
  <si>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</si>
  <si>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</si>
  <si>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</si>
  <si>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</si>
  <si>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</si>
  <si>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</si>
  <si>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</si>
  <si>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</si>
  <si>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</si>
  <si>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</si>
  <si>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</si>
  <si>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</si>
  <si>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</si>
  <si>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</si>
  <si>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</si>
  <si>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</si>
  <si>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</si>
  <si>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</si>
  <si>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</si>
  <si>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</si>
  <si>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</si>
  <si>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</si>
  <si>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</si>
  <si>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</si>
  <si>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</si>
  <si>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</si>
  <si>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</si>
  <si>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</si>
  <si>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</si>
  <si>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</si>
  <si>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</si>
  <si>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</si>
  <si>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</si>
  <si>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</si>
  <si>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</si>
  <si>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</si>
  <si>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</si>
  <si>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</si>
  <si>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</si>
  <si>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</si>
  <si>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</si>
  <si>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</si>
  <si>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</si>
  <si>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</si>
  <si>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</si>
  <si>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</si>
  <si>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</si>
  <si>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</si>
  <si>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</si>
  <si>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</si>
  <si>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</si>
  <si>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</si>
  <si>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</si>
  <si>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</si>
  <si>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</si>
  <si>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</si>
  <si>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</si>
  <si>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</si>
  <si>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</si>
  <si>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</si>
  <si>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</si>
  <si>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</si>
  <si>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</si>
  <si>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</si>
  <si>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</si>
  <si>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</si>
  <si>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</si>
  <si>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</si>
  <si>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</si>
  <si>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</si>
  <si>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</si>
  <si>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</si>
  <si>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</si>
  <si>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</si>
  <si>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</si>
  <si>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</si>
  <si>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</si>
  <si>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</si>
  <si>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</si>
  <si>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</si>
  <si>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</si>
  <si>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</si>
  <si>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</si>
  <si>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</si>
  <si>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</si>
  <si>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</si>
  <si>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</si>
  <si>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</si>
  <si>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</si>
  <si>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</si>
  <si>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</si>
  <si>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</si>
  <si>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</si>
  <si>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</si>
  <si>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</si>
  <si>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</si>
  <si>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</si>
  <si>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</si>
  <si>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</si>
  <si>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</si>
  <si>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</si>
  <si>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</si>
  <si>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</si>
  <si>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</si>
  <si>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</si>
  <si>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</si>
  <si>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</si>
  <si>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</si>
  <si>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</si>
  <si>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</si>
  <si>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</si>
  <si>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</si>
  <si>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</si>
  <si>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</si>
  <si>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</si>
  <si>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</si>
  <si>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</si>
  <si>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</si>
  <si>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</si>
  <si>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</si>
  <si>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</si>
  <si>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</si>
  <si>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</si>
  <si>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</si>
  <si>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</si>
  <si>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</si>
  <si>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</si>
  <si>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</si>
  <si>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</si>
  <si>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</si>
  <si>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</si>
  <si>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</si>
  <si>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</si>
  <si>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</si>
  <si>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</si>
  <si>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</si>
  <si>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</si>
  <si>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</si>
  <si>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</si>
  <si>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</si>
  <si>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</si>
  <si>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</si>
  <si>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</si>
  <si>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</si>
  <si>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</si>
  <si>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</si>
  <si>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</si>
  <si>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</si>
  <si>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</si>
  <si>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</si>
  <si>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</si>
  <si>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</si>
  <si>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</si>
  <si>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</si>
  <si>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</si>
  <si>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</si>
  <si>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</si>
  <si>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</si>
  <si>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</si>
  <si>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</si>
  <si>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</si>
  <si>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</si>
  <si>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</si>
  <si>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</si>
  <si>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</si>
  <si>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</si>
  <si>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</si>
  <si>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</si>
  <si>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</si>
  <si>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</si>
  <si>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</si>
  <si>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</si>
  <si>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</si>
  <si>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</si>
  <si>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</si>
  <si>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</si>
  <si>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</si>
  <si>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</si>
  <si>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</si>
  <si>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</si>
  <si>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</si>
  <si>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</si>
  <si>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</si>
  <si>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</si>
  <si>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</si>
  <si>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</si>
  <si>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</si>
  <si>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</si>
  <si>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</si>
  <si>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</si>
  <si>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</si>
  <si>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</si>
  <si>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</si>
  <si>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</si>
  <si>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</si>
  <si>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</si>
  <si>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</si>
  <si>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</si>
  <si>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</si>
  <si>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</si>
  <si>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</si>
  <si>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</si>
  <si>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</si>
  <si>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</si>
  <si>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</si>
  <si>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</si>
  <si>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</si>
  <si>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</si>
  <si>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</si>
  <si>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</si>
  <si>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</si>
  <si>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</si>
  <si>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</si>
  <si>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</si>
  <si>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</si>
  <si>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</si>
  <si>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</si>
  <si>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</si>
  <si>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</si>
  <si>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</si>
  <si>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</si>
  <si>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</si>
  <si>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</si>
  <si>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</si>
  <si>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</si>
  <si>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</si>
  <si>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</si>
  <si>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</si>
  <si>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</si>
  <si>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</si>
  <si>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</si>
  <si>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</si>
  <si>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</si>
  <si>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</si>
  <si>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</si>
  <si>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</si>
  <si>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</si>
  <si>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</si>
  <si>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</si>
  <si>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</si>
  <si>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</si>
  <si>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</si>
  <si>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</si>
  <si>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</si>
  <si>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</si>
  <si>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</si>
  <si>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</si>
  <si>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</si>
  <si>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</si>
  <si>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</si>
  <si>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</si>
  <si>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</si>
  <si>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</si>
  <si>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</si>
  <si>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</si>
  <si>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</si>
  <si>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</si>
  <si>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</si>
  <si>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</si>
  <si>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</si>
  <si>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</si>
  <si>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</si>
  <si>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</si>
  <si>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</si>
  <si>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</si>
  <si>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</si>
  <si>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</si>
  <si>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</si>
  <si>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</si>
  <si>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</si>
  <si>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</si>
  <si>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</si>
  <si>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</si>
  <si>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</si>
  <si>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</si>
  <si>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</si>
  <si>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</si>
  <si>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</si>
  <si>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</si>
  <si>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</si>
  <si>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</si>
  <si>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</si>
  <si>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</si>
  <si>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</si>
  <si>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</si>
  <si>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</si>
  <si>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</si>
  <si>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</si>
  <si>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</si>
  <si>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</si>
  <si>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</si>
  <si>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</si>
  <si>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</si>
  <si>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</si>
  <si>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</si>
  <si>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</si>
  <si>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</si>
  <si>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</si>
  <si>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</si>
  <si>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</si>
  <si>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</si>
  <si>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</si>
  <si>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</si>
  <si>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</si>
  <si>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</si>
  <si>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</si>
  <si>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</si>
  <si>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</si>
  <si>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</si>
  <si>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</si>
  <si>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</si>
  <si>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</si>
  <si>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</si>
  <si>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</si>
  <si>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</si>
  <si>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</si>
  <si>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</si>
  <si>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</si>
  <si>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</si>
  <si>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</si>
  <si>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</si>
  <si>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</si>
  <si>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</si>
  <si>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</si>
  <si>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</si>
  <si>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</si>
  <si>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</si>
  <si>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</si>
  <si>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</si>
  <si>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</si>
  <si>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</si>
  <si>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</si>
  <si>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</si>
  <si>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</si>
  <si>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</si>
  <si>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</si>
  <si>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</si>
  <si>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</si>
  <si>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</si>
  <si>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</si>
  <si>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</si>
  <si>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</si>
  <si>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</si>
  <si>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</si>
  <si>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</si>
  <si>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</si>
  <si>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</si>
  <si>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</si>
  <si>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</si>
  <si>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</si>
  <si>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</si>
  <si>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</si>
  <si>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</si>
  <si>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</si>
  <si>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</si>
  <si>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</si>
  <si>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</si>
  <si>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</si>
  <si>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</si>
  <si>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</si>
  <si>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</si>
  <si>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</si>
  <si>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</si>
  <si>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</si>
  <si>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</si>
  <si>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</si>
  <si>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</si>
  <si>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</si>
  <si>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</si>
  <si>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</si>
  <si>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</si>
  <si>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</si>
  <si>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</si>
  <si>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</si>
  <si>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</si>
  <si>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</si>
  <si>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</si>
  <si>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</si>
  <si>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</si>
  <si>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</si>
  <si>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</si>
  <si>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</si>
  <si>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</si>
  <si>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</si>
  <si>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</si>
  <si>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</si>
  <si>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</si>
  <si>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</si>
  <si>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</si>
  <si>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</si>
  <si>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</si>
  <si>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</si>
  <si>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</si>
  <si>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</si>
  <si>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</si>
  <si>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</si>
  <si>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</si>
  <si>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</si>
  <si>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</si>
  <si>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</si>
  <si>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</si>
  <si>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</si>
  <si>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</si>
  <si>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</si>
  <si>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</si>
  <si>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</si>
  <si>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</si>
  <si>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</si>
  <si>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</si>
  <si>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</si>
  <si>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</si>
  <si>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</si>
  <si>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</si>
  <si>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</si>
  <si>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</si>
  <si>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</si>
  <si>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</si>
  <si>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</si>
  <si>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</si>
  <si>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</si>
  <si>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</si>
  <si>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</si>
  <si>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</si>
  <si>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</si>
  <si>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</si>
  <si>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</si>
  <si>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</si>
  <si>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</si>
  <si>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</si>
  <si>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</si>
  <si>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</si>
  <si>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</si>
  <si>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</si>
  <si>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</si>
  <si>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</si>
  <si>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</si>
  <si>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</si>
  <si>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</si>
  <si>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</si>
  <si>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</si>
  <si>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</si>
  <si>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</si>
  <si>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</si>
  <si>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</si>
  <si>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</si>
  <si>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</si>
  <si>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</si>
  <si>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</si>
  <si>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</si>
  <si>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</si>
  <si>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</si>
  <si>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</si>
  <si>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</si>
  <si>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</si>
  <si>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</si>
  <si>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</si>
  <si>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</si>
  <si>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</si>
  <si>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</si>
  <si>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</si>
  <si>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</si>
  <si>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</si>
  <si>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</si>
  <si>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</si>
  <si>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</si>
  <si>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</si>
  <si>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</si>
  <si>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</si>
  <si>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</si>
  <si>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</si>
  <si>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</si>
  <si>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</si>
  <si>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</si>
  <si>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</si>
  <si>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</si>
  <si>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</si>
  <si>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</si>
  <si>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</si>
  <si>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</si>
  <si>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</si>
  <si>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</si>
  <si>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</si>
  <si>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</si>
  <si>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</si>
  <si>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</si>
  <si>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</si>
  <si>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</si>
  <si>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</si>
  <si>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</si>
  <si>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</si>
  <si>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</si>
  <si>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</si>
  <si>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</si>
  <si>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</si>
  <si>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</si>
  <si>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</si>
  <si>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</si>
  <si>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</si>
  <si>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</si>
  <si>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</si>
  <si>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</si>
  <si>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</si>
  <si>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</si>
  <si>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</si>
  <si>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</si>
  <si>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</si>
  <si>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</si>
  <si>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</si>
  <si>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</si>
  <si>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</si>
  <si>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</si>
  <si>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</si>
  <si>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</si>
  <si>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</si>
  <si>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</si>
  <si>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</si>
  <si>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</si>
  <si>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</si>
  <si>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</si>
  <si>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</si>
  <si>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</si>
  <si>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</si>
  <si>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</si>
  <si>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</si>
  <si>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</si>
  <si>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</si>
  <si>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</si>
  <si>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</si>
  <si>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</si>
  <si>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</si>
  <si>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</si>
  <si>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</si>
  <si>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</si>
  <si>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</si>
  <si>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</si>
  <si>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</si>
  <si>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</si>
  <si>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</si>
  <si>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</si>
  <si>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</si>
  <si>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</si>
  <si>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</si>
  <si>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</si>
  <si>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</si>
  <si>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</si>
  <si>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</si>
  <si>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</si>
  <si>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</si>
  <si>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</si>
  <si>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</si>
  <si>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</si>
  <si>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</si>
  <si>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</si>
  <si>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</si>
  <si>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</si>
  <si>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</si>
  <si>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</si>
  <si>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</si>
  <si>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</si>
  <si>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</si>
  <si>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</si>
  <si>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</si>
  <si>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</si>
  <si>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</si>
  <si>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</si>
  <si>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</si>
  <si>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</si>
  <si>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</si>
  <si>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</si>
  <si>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</si>
  <si>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</si>
  <si>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</si>
  <si>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</si>
  <si>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</si>
  <si>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</si>
  <si>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</si>
  <si>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</si>
  <si>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</si>
  <si>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</si>
  <si>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</si>
  <si>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</si>
  <si>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</si>
  <si>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</si>
  <si>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</si>
  <si>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</si>
  <si>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</si>
  <si>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</si>
  <si>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</si>
  <si>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</si>
  <si>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</si>
  <si>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</si>
  <si>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</si>
  <si>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</si>
  <si>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</si>
  <si>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</si>
  <si>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</si>
  <si>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</si>
  <si>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</si>
  <si>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</si>
  <si>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</si>
  <si>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</si>
  <si>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</si>
  <si>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</si>
  <si>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</si>
  <si>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</si>
  <si>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</si>
  <si>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</si>
  <si>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</si>
  <si>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</si>
  <si>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</si>
  <si>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</si>
  <si>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</si>
  <si>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</si>
  <si>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</si>
  <si>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</si>
  <si>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</si>
  <si>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</si>
  <si>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</si>
  <si>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</si>
  <si>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</si>
  <si>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</si>
  <si>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</si>
  <si>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</si>
  <si>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</si>
  <si>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</si>
  <si>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</si>
  <si>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</si>
  <si>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</si>
  <si>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</si>
  <si>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</si>
  <si>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</si>
  <si>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</si>
  <si>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</si>
  <si>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</si>
  <si>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</si>
  <si>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</si>
  <si>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</si>
  <si>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</si>
  <si>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</si>
  <si>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</si>
  <si>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</si>
  <si>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</si>
  <si>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</si>
  <si>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</si>
  <si>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</si>
  <si>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</si>
  <si>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</si>
  <si>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</si>
  <si>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</si>
  <si>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</si>
  <si>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</si>
  <si>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</si>
  <si>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</si>
  <si>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</si>
  <si>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</si>
  <si>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</si>
  <si>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</si>
  <si>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</si>
  <si>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</si>
  <si>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</si>
  <si>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</si>
  <si>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</si>
  <si>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</si>
  <si>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</si>
  <si>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</si>
  <si>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</si>
  <si>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</si>
  <si>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</si>
  <si>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</si>
  <si>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</si>
  <si>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</si>
  <si>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</si>
  <si>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</si>
  <si>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</si>
  <si>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</si>
  <si>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</si>
  <si>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</si>
  <si>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</si>
  <si>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</si>
  <si>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</si>
  <si>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</si>
  <si>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</si>
  <si>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</si>
  <si>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</si>
  <si>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</si>
  <si>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</si>
  <si>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</si>
  <si>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</si>
  <si>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</si>
  <si>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</si>
  <si>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</si>
  <si>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</si>
  <si>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</si>
  <si>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</si>
  <si>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</si>
  <si>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</si>
  <si>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</si>
  <si>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</si>
  <si>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</si>
  <si>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</si>
  <si>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</si>
  <si>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</si>
  <si>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</si>
  <si>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</si>
  <si>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</si>
  <si>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</si>
  <si>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</si>
  <si>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</si>
  <si>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</si>
  <si>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</si>
  <si>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</si>
  <si>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</si>
  <si>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</si>
  <si>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</si>
  <si>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</si>
  <si>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</si>
  <si>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</si>
  <si>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</si>
  <si>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</si>
  <si>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</si>
  <si>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</si>
  <si>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</si>
  <si>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</si>
  <si>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</si>
  <si>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</si>
  <si>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</si>
  <si>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</si>
  <si>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</si>
  <si>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</si>
  <si>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</si>
  <si>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</si>
  <si>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</si>
  <si>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</si>
  <si>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</si>
  <si>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</si>
  <si>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</si>
  <si>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</si>
  <si>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</si>
  <si>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</si>
  <si>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</si>
  <si>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</si>
  <si>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</si>
  <si>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</si>
  <si>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</si>
  <si>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</si>
  <si>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</si>
  <si>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</si>
  <si>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</si>
  <si>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</si>
  <si>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</si>
  <si>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</si>
  <si>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</si>
  <si>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</si>
  <si>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</si>
  <si>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</si>
  <si>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</si>
  <si>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</si>
  <si>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</si>
  <si>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</si>
  <si>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</si>
  <si>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</si>
  <si>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</si>
  <si>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</si>
  <si>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</si>
  <si>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</si>
  <si>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</si>
  <si>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</si>
  <si>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</si>
  <si>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</si>
  <si>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</si>
  <si>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</si>
  <si>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</si>
  <si>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</si>
  <si>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</si>
  <si>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</si>
  <si>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</si>
  <si>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</si>
  <si>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</si>
  <si>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</si>
  <si>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</si>
  <si>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</si>
  <si>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</si>
  <si>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</si>
  <si>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</si>
  <si>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</si>
  <si>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</si>
  <si>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</si>
  <si>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</si>
  <si>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</si>
  <si>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</si>
  <si>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</si>
  <si>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</si>
  <si>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</si>
  <si>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</si>
  <si>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</si>
  <si>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</si>
  <si>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</si>
  <si>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</si>
  <si>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</si>
  <si>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</si>
  <si>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</si>
  <si>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</si>
  <si>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</si>
  <si>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</si>
  <si>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</si>
  <si>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</si>
  <si>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</si>
  <si>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</si>
  <si>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</si>
  <si>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</si>
  <si>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</si>
  <si>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</si>
  <si>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</si>
  <si>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</si>
  <si>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</si>
  <si>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</si>
  <si>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</si>
  <si>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</si>
  <si>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</si>
  <si>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</si>
  <si>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</si>
  <si>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</si>
  <si>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</si>
  <si>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</si>
  <si>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</si>
  <si>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</si>
  <si>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</si>
  <si>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</si>
  <si>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</si>
  <si>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</si>
  <si>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</si>
  <si>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</si>
  <si>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</si>
  <si>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</si>
  <si>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</si>
  <si>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</si>
  <si>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</si>
  <si>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</si>
  <si>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</si>
  <si>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</si>
  <si>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</si>
  <si>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</si>
  <si>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</si>
  <si>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</si>
  <si>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</si>
  <si>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</si>
  <si>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</si>
  <si>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</si>
  <si>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</si>
  <si>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</si>
  <si>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</si>
  <si>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</si>
  <si>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</si>
  <si>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</si>
  <si>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</si>
  <si>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</si>
  <si>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</si>
  <si>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</si>
  <si>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</si>
  <si>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</si>
  <si>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</si>
  <si>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</si>
  <si>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</si>
  <si>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</si>
  <si>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</si>
  <si>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</si>
  <si>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</si>
  <si>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</si>
  <si>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</si>
  <si>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</si>
  <si>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</si>
  <si>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</si>
  <si>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</si>
  <si>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</si>
  <si>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</si>
  <si>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</si>
  <si>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</si>
  <si>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</si>
  <si>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</si>
  <si>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</si>
  <si>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</si>
  <si>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</si>
  <si>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</si>
  <si>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</si>
  <si>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</si>
  <si>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</si>
  <si>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</si>
  <si>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</si>
  <si>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</si>
  <si>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</si>
  <si>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</si>
  <si>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</si>
  <si>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</si>
  <si>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</si>
  <si>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</si>
  <si>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</si>
  <si>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</si>
  <si>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</si>
  <si>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</si>
  <si>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</si>
  <si>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</si>
  <si>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</si>
  <si>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</si>
  <si>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</si>
  <si>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</si>
  <si>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</si>
  <si>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</si>
  <si>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</si>
  <si>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</si>
  <si>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</si>
  <si>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</si>
  <si>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</si>
  <si>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</si>
  <si>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</si>
  <si>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</si>
  <si>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</si>
  <si>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</si>
  <si>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</si>
  <si>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</si>
  <si>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</si>
  <si>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</si>
  <si>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</si>
  <si>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</si>
  <si>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</si>
  <si>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</si>
  <si>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</si>
  <si>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</si>
  <si>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</si>
  <si>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</si>
  <si>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</si>
  <si>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</si>
  <si>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</si>
  <si>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</si>
  <si>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</si>
  <si>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</si>
  <si>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</si>
  <si>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</si>
  <si>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</si>
  <si>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</si>
  <si>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</si>
  <si>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</si>
  <si>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</si>
  <si>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</si>
  <si>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</si>
  <si>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</si>
  <si>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</si>
  <si>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</si>
  <si>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</si>
  <si>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</si>
  <si>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</si>
  <si>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</si>
  <si>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</si>
  <si>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</si>
  <si>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</si>
  <si>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</si>
  <si>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</si>
  <si>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</si>
  <si>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</si>
  <si>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</si>
  <si>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</si>
  <si>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</si>
  <si>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</si>
  <si>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</si>
  <si>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</si>
  <si>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</si>
  <si>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</si>
  <si>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</si>
  <si>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</si>
  <si>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</si>
  <si>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</si>
  <si>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</si>
  <si>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</si>
  <si>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</si>
  <si>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</si>
  <si>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</si>
  <si>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</si>
  <si>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</si>
  <si>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</si>
  <si>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</si>
  <si>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</si>
  <si>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</si>
  <si>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</si>
  <si>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</si>
  <si>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</si>
  <si>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</si>
  <si>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</si>
  <si>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</si>
  <si>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</si>
  <si>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</si>
  <si>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</si>
  <si>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</si>
  <si>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</si>
  <si>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</si>
  <si>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</si>
  <si>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</si>
  <si>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</si>
  <si>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</si>
  <si>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</si>
  <si>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</si>
  <si>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</si>
  <si>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</si>
  <si>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</si>
  <si>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</si>
  <si>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</si>
  <si>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</si>
  <si>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</si>
  <si>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</si>
  <si>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</si>
  <si>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</si>
  <si>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</si>
  <si>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</si>
  <si>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</si>
  <si>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</si>
  <si>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</si>
  <si>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</si>
  <si>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</si>
  <si>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</si>
  <si>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</si>
  <si>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</si>
  <si>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</si>
  <si>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</si>
  <si>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</si>
  <si>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</si>
  <si>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</si>
  <si>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</si>
  <si>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</si>
  <si>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</si>
  <si>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</si>
  <si>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</si>
  <si>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</si>
  <si>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</si>
  <si>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</si>
  <si>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</si>
  <si>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</si>
  <si>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</si>
  <si>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</si>
  <si>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</si>
  <si>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</si>
  <si>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</si>
  <si>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</si>
  <si>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</si>
  <si>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</si>
  <si>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</si>
  <si>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</si>
  <si>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</si>
  <si>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</si>
  <si>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</si>
  <si>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</si>
  <si>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</si>
  <si>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</si>
  <si>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</si>
  <si>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</si>
  <si>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</si>
  <si>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</si>
  <si>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</si>
  <si>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</si>
  <si>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</si>
  <si>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</si>
  <si>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</si>
  <si>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</si>
  <si>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</si>
  <si>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</si>
  <si>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</si>
  <si>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</si>
  <si>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</si>
  <si>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</si>
  <si>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</si>
  <si>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</si>
  <si>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</si>
  <si>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</si>
  <si>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</si>
  <si>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</si>
  <si>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</si>
  <si>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</si>
  <si>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</si>
  <si>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</si>
  <si>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</si>
  <si>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</si>
  <si>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</si>
  <si>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</si>
  <si>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</si>
  <si>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</si>
  <si>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</si>
  <si>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</si>
  <si>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</si>
  <si>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</si>
  <si>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</si>
  <si>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</si>
  <si>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</si>
  <si>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</si>
  <si>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</si>
  <si>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</si>
  <si>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</si>
  <si>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</si>
  <si>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</si>
  <si>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</si>
  <si>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</si>
  <si>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</si>
  <si>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</si>
  <si>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</si>
  <si>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</si>
  <si>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</si>
  <si>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</si>
  <si>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</si>
  <si>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</si>
  <si>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</si>
  <si>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</si>
  <si>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</si>
  <si>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</si>
  <si>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</si>
  <si>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</si>
  <si>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</si>
  <si>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</si>
  <si>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</si>
  <si>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</si>
  <si>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</si>
  <si>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</si>
  <si>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</si>
  <si>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</si>
  <si>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</si>
  <si>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</si>
  <si>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</si>
  <si>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</si>
  <si>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</si>
  <si>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</si>
  <si>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</si>
  <si>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</si>
  <si>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</si>
  <si>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</si>
  <si>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</si>
  <si>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</si>
  <si>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</si>
  <si>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</si>
  <si>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</si>
  <si>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</si>
  <si>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</si>
  <si>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</si>
  <si>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</si>
  <si>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</si>
  <si>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</si>
  <si>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</si>
  <si>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</si>
  <si>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</si>
  <si>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</si>
  <si>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</si>
  <si>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</si>
  <si>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</si>
  <si>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</si>
  <si>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</si>
  <si>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</si>
  <si>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</si>
  <si>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</si>
  <si>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</si>
  <si>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</si>
  <si>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</si>
  <si>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</si>
  <si>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</si>
  <si>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</si>
  <si>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</si>
  <si>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</si>
  <si>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</si>
  <si>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</si>
  <si>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</si>
  <si>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</si>
  <si>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</si>
  <si>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</si>
  <si>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</si>
  <si>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</si>
  <si>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</si>
  <si>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</si>
  <si>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</si>
  <si>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</si>
  <si>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</si>
  <si>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</si>
  <si>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</si>
  <si>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</si>
  <si>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</si>
  <si>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</si>
  <si>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</si>
  <si>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</si>
  <si>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</si>
  <si>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</si>
  <si>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</si>
  <si>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</si>
  <si>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</si>
  <si>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</si>
  <si>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</si>
  <si>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</si>
  <si>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</si>
  <si>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</si>
  <si>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</si>
  <si>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</si>
  <si>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</si>
  <si>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</si>
  <si>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</si>
  <si>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</si>
  <si>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</si>
  <si>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</si>
  <si>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</si>
  <si>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</si>
  <si>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</si>
  <si>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</si>
  <si>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</si>
  <si>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</si>
  <si>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</si>
  <si>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</si>
  <si>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</si>
  <si>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</si>
  <si>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</si>
  <si>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</si>
  <si>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</si>
  <si>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</si>
  <si>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</si>
  <si>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</si>
  <si>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</si>
  <si>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</si>
  <si>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</si>
  <si>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</si>
  <si>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</si>
  <si>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</si>
  <si>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</si>
  <si>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</si>
  <si>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</si>
  <si>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</si>
  <si>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</si>
  <si>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</si>
  <si>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</si>
  <si>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</si>
  <si>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</si>
  <si>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</si>
  <si>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</si>
  <si>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</si>
  <si>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</si>
  <si>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</si>
  <si>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</si>
  <si>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</si>
  <si>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</si>
  <si>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</si>
  <si>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</si>
  <si>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</si>
  <si>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</si>
  <si>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</si>
  <si>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</si>
  <si>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</si>
  <si>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</si>
  <si>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</si>
  <si>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</si>
  <si>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</si>
  <si>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</si>
  <si>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</si>
  <si>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</si>
  <si>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</si>
  <si>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</si>
  <si>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</si>
  <si>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</si>
  <si>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</si>
  <si>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</si>
  <si>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</si>
  <si>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</si>
  <si>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</si>
  <si>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</si>
  <si>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</si>
  <si>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</si>
  <si>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</si>
  <si>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</si>
  <si>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</si>
  <si>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</si>
  <si>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</si>
  <si>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</si>
  <si>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</si>
  <si>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</si>
  <si>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</si>
  <si>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</si>
  <si>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</si>
  <si>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</si>
  <si>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</si>
  <si>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</si>
  <si>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</si>
  <si>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</si>
  <si>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</si>
  <si>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</si>
  <si>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</si>
  <si>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</si>
  <si>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</si>
  <si>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</si>
  <si>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</si>
  <si>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</si>
  <si>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</si>
  <si>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</si>
  <si>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</si>
  <si>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</si>
  <si>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</si>
  <si>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</si>
  <si>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</si>
  <si>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</si>
  <si>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</si>
  <si>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</si>
  <si>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</si>
  <si>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</si>
  <si>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</si>
  <si>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</si>
  <si>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</si>
  <si>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</si>
  <si>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</si>
  <si>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</si>
  <si>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</si>
  <si>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</si>
  <si>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</si>
  <si>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</si>
  <si>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</si>
  <si>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</si>
  <si>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</si>
  <si>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</si>
  <si>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</si>
  <si>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</si>
  <si>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</si>
  <si>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</si>
  <si>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</si>
  <si>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</si>
  <si>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</si>
  <si>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</si>
  <si>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</si>
  <si>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</si>
  <si>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</si>
  <si>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</si>
  <si>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</si>
  <si>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</si>
  <si>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</si>
  <si>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</si>
  <si>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</si>
  <si>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</si>
  <si>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</si>
  <si>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</si>
  <si>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</si>
  <si>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</si>
  <si>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</si>
  <si>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</si>
  <si>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</si>
  <si>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</si>
  <si>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</si>
  <si>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</si>
  <si>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</si>
  <si>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</si>
  <si>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</si>
  <si>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</si>
  <si>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</si>
  <si>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</si>
  <si>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</si>
  <si>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</si>
  <si>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</si>
  <si>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</si>
  <si>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</si>
  <si>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</si>
  <si>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</si>
  <si>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</si>
  <si>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</si>
  <si>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</si>
  <si>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</si>
  <si>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</si>
  <si>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</si>
  <si>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</si>
  <si>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</si>
  <si>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</si>
  <si>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</si>
  <si>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</si>
  <si>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</si>
  <si>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</si>
  <si>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</si>
  <si>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</si>
  <si>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</si>
  <si>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</si>
  <si>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</si>
  <si>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</si>
  <si>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</si>
  <si>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</si>
  <si>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</si>
  <si>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</si>
  <si>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</si>
  <si>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</si>
  <si>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</si>
  <si>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</si>
  <si>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</si>
  <si>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</si>
  <si>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</si>
  <si>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</si>
  <si>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</si>
  <si>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</si>
  <si>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</si>
  <si>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</si>
  <si>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</si>
  <si>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</si>
  <si>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</si>
  <si>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</si>
  <si>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</si>
  <si>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</si>
  <si>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</si>
  <si>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</si>
  <si>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</si>
  <si>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</si>
  <si>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</si>
  <si>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</si>
  <si>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</si>
  <si>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</si>
  <si>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</si>
  <si>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</si>
  <si>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</si>
  <si>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</si>
  <si>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</si>
  <si>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</si>
  <si>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</si>
  <si>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</si>
  <si>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</si>
  <si>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</si>
  <si>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</si>
  <si>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</si>
  <si>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</si>
  <si>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</si>
  <si>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</si>
  <si>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</si>
  <si>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</si>
  <si>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</si>
  <si>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</si>
  <si>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</si>
  <si>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</si>
  <si>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</si>
  <si>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</si>
  <si>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</si>
  <si>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</si>
  <si>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</si>
  <si>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</si>
  <si>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</si>
  <si>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</si>
  <si>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</si>
  <si>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</si>
  <si>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</si>
  <si>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</si>
  <si>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</si>
  <si>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</si>
  <si>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</si>
  <si>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</si>
  <si>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</si>
  <si>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</si>
  <si>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</si>
  <si>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</si>
  <si>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</si>
  <si>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</si>
  <si>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</si>
  <si>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</si>
  <si>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</si>
  <si>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</si>
  <si>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</si>
  <si>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</si>
  <si>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</si>
  <si>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</si>
  <si>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</si>
  <si>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</si>
  <si>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</si>
  <si>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</si>
  <si>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</si>
  <si>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</si>
  <si>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</si>
  <si>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</si>
  <si>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</si>
  <si>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</si>
  <si>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</si>
  <si>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</si>
  <si>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</si>
  <si>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</si>
  <si>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</si>
  <si>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</si>
  <si>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</si>
  <si>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</si>
  <si>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</si>
  <si>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</si>
  <si>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</si>
  <si>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</si>
  <si>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</si>
  <si>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</si>
  <si>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</si>
  <si>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</si>
  <si>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</si>
  <si>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</si>
  <si>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</si>
  <si>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</si>
  <si>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</si>
  <si>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</si>
  <si>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</si>
  <si>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</si>
  <si>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</si>
  <si>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</si>
  <si>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</si>
  <si>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</si>
  <si>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</si>
  <si>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</si>
  <si>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</si>
  <si>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</si>
  <si>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</si>
  <si>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</si>
  <si>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</si>
  <si>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</si>
  <si>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</si>
  <si>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</si>
  <si>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</si>
  <si>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</si>
  <si>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</si>
  <si>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</si>
  <si>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</si>
  <si>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</si>
  <si>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</si>
  <si>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</si>
  <si>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</si>
  <si>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</si>
  <si>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</si>
  <si>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</si>
  <si>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</si>
  <si>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</si>
  <si>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</si>
  <si>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</si>
  <si>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</si>
  <si>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</si>
  <si>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</si>
  <si>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</si>
  <si>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</si>
  <si>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</si>
  <si>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</si>
  <si>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</si>
  <si>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</si>
  <si>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</si>
  <si>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</si>
  <si>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</si>
  <si>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</si>
  <si>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</si>
  <si>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</si>
  <si>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</si>
  <si>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</si>
  <si>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</si>
  <si>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</si>
  <si>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</si>
  <si>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</si>
  <si>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</si>
  <si>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</si>
  <si>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</si>
  <si>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</si>
  <si>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</si>
  <si>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</si>
  <si>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</si>
  <si>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</si>
  <si>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</si>
  <si>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</si>
  <si>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</si>
  <si>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</si>
  <si>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</si>
  <si>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</si>
  <si>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</si>
  <si>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</si>
  <si>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</si>
  <si>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</si>
  <si>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</si>
  <si>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</si>
  <si>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</si>
  <si>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</si>
  <si>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</si>
  <si>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</si>
  <si>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</si>
  <si>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</si>
  <si>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</si>
  <si>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</si>
  <si>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</si>
  <si>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</si>
  <si>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</si>
  <si>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</si>
  <si>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</si>
  <si>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</si>
  <si>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</si>
  <si>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</si>
  <si>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</si>
  <si>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</si>
  <si>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</si>
  <si>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</si>
  <si>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</si>
  <si>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</si>
  <si>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</si>
  <si>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</si>
  <si>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</si>
  <si>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</si>
  <si>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</si>
  <si>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</si>
  <si>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</si>
  <si>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</si>
  <si>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</si>
  <si>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</si>
  <si>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</si>
  <si>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</si>
  <si>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</si>
  <si>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</si>
  <si>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</si>
  <si>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</si>
  <si>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</si>
  <si>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</si>
  <si>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</si>
  <si>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</si>
  <si>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</si>
  <si>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</si>
  <si>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</si>
  <si>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</si>
  <si>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</si>
  <si>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</si>
  <si>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</si>
  <si>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</si>
  <si>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</si>
  <si>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</si>
  <si>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</si>
  <si>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</si>
  <si>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</si>
  <si>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</si>
  <si>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</si>
  <si>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</si>
  <si>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</si>
  <si>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</si>
  <si>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</si>
  <si>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</si>
  <si>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</si>
  <si>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</si>
  <si>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</si>
  <si>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</si>
  <si>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</si>
  <si>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</si>
  <si>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</si>
  <si>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</si>
  <si>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</si>
  <si>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</si>
  <si>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</si>
  <si>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</si>
  <si>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</si>
  <si>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</si>
  <si>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</si>
  <si>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</si>
  <si>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</si>
  <si>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</si>
  <si>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</si>
  <si>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</si>
  <si>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</si>
  <si>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</si>
  <si>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</si>
  <si>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</si>
  <si>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</si>
  <si>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</si>
  <si>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</si>
  <si>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</si>
  <si>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</si>
  <si>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</si>
  <si>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</si>
  <si>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</si>
  <si>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</si>
  <si>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</si>
  <si>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</si>
  <si>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</si>
  <si>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</si>
  <si>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</si>
  <si>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</si>
  <si>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</si>
  <si>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</si>
  <si>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</si>
  <si>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</si>
  <si>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</si>
  <si>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</si>
  <si>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</si>
  <si>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</si>
  <si>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</si>
  <si>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</si>
  <si>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</si>
  <si>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</si>
  <si>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</si>
  <si>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</si>
  <si>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</si>
  <si>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</si>
  <si>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</si>
  <si>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</si>
  <si>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</si>
  <si>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</si>
  <si>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</si>
  <si>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</si>
  <si>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</si>
  <si>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</si>
  <si>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</si>
  <si>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</si>
  <si>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</si>
  <si>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</si>
  <si>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</si>
  <si>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</si>
  <si>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</si>
  <si>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</si>
  <si>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</si>
  <si>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</si>
  <si>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</si>
  <si>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</si>
  <si>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</si>
  <si>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</si>
  <si>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</si>
  <si>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</si>
  <si>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</si>
  <si>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</si>
  <si>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</si>
  <si>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</si>
  <si>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</si>
  <si>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</si>
  <si>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</si>
  <si>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</si>
  <si>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</si>
  <si>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</si>
  <si>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</si>
  <si>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</si>
  <si>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</si>
  <si>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</si>
  <si>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</si>
  <si>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</si>
  <si>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</si>
  <si>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</si>
  <si>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</si>
  <si>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</si>
  <si>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</si>
  <si>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</si>
  <si>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</si>
  <si>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</si>
  <si>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</si>
  <si>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</si>
  <si>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</si>
  <si>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</si>
  <si>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</si>
  <si>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</si>
  <si>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</si>
  <si>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</si>
  <si>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</si>
  <si>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</si>
  <si>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</si>
  <si>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</si>
  <si>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</si>
  <si>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</si>
  <si>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</si>
  <si>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</si>
  <si>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</si>
  <si>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</si>
  <si>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</si>
  <si>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</si>
  <si>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</si>
  <si>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</si>
  <si>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</si>
  <si>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</si>
  <si>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</si>
  <si>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</si>
  <si>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</si>
  <si>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</si>
  <si>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</si>
  <si>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</si>
  <si>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</si>
  <si>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</si>
  <si>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</si>
  <si>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</si>
  <si>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</si>
  <si>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</si>
  <si>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</si>
  <si>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</si>
  <si>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</si>
  <si>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</si>
  <si>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</si>
  <si>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</si>
  <si>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</si>
  <si>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</si>
  <si>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</si>
  <si>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</si>
  <si>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</si>
  <si>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</si>
  <si>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</si>
  <si>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</si>
  <si>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</si>
  <si>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</si>
  <si>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</si>
  <si>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</si>
  <si>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</si>
  <si>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</si>
  <si>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</si>
  <si>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</si>
  <si>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</si>
  <si>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</si>
  <si>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</si>
  <si>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</si>
  <si>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</si>
  <si>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</si>
  <si>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</si>
  <si>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</si>
  <si>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</si>
  <si>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</si>
  <si>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</si>
  <si>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</si>
  <si>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</si>
  <si>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</si>
  <si>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</si>
  <si>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</si>
  <si>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</si>
  <si>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</si>
  <si>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</si>
  <si>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</si>
  <si>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</si>
  <si>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</si>
  <si>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</si>
  <si>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</si>
  <si>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</si>
  <si>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</si>
  <si>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</si>
  <si>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</si>
  <si>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</si>
  <si>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</si>
  <si>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</si>
  <si>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</si>
  <si>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</si>
  <si>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</si>
  <si>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</si>
  <si>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</si>
  <si>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</si>
  <si>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</si>
  <si>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</si>
  <si>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</si>
  <si>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</si>
  <si>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</si>
  <si>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</si>
  <si>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</si>
  <si>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</si>
  <si>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</si>
  <si>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</si>
  <si>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</si>
  <si>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</si>
  <si>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</si>
  <si>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</si>
  <si>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</si>
  <si>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</si>
  <si>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</si>
  <si>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</si>
  <si>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</si>
  <si>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</si>
  <si>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</si>
  <si>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</si>
  <si>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</si>
  <si>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</si>
  <si>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</si>
  <si>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</si>
  <si>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</si>
  <si>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</si>
  <si>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</si>
  <si>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</si>
  <si>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</si>
  <si>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</si>
  <si>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</si>
  <si>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</si>
  <si>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</si>
  <si>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</si>
  <si>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</si>
  <si>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</si>
  <si>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</si>
  <si>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</si>
  <si>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</si>
  <si>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</si>
  <si>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</si>
  <si>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</si>
  <si>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</si>
  <si>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</si>
  <si>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</si>
  <si>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</si>
  <si>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</si>
  <si>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</si>
  <si>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</si>
  <si>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</si>
  <si>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</si>
  <si>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</si>
  <si>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</si>
  <si>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</si>
  <si>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</si>
  <si>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</si>
  <si>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</si>
  <si>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</si>
  <si>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</si>
  <si>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</si>
  <si>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</si>
  <si>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</si>
  <si>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</si>
  <si>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</si>
  <si>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</si>
  <si>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</si>
  <si>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</si>
  <si>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</si>
  <si>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</si>
  <si>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</si>
  <si>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</si>
  <si>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</si>
  <si>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</si>
  <si>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</si>
  <si>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</si>
  <si>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</si>
  <si>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</si>
  <si>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</si>
  <si>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</si>
  <si>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</si>
  <si>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</si>
  <si>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</si>
  <si>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</si>
  <si>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</si>
  <si>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</si>
  <si>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</si>
  <si>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</si>
  <si>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</si>
  <si>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</si>
  <si>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</si>
  <si>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</si>
  <si>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</si>
  <si>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</si>
  <si>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</si>
  <si>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</si>
  <si>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</si>
  <si>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</si>
  <si>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</si>
  <si>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</si>
  <si>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</si>
  <si>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</si>
  <si>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</si>
  <si>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</si>
  <si>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</si>
  <si>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</si>
  <si>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</si>
  <si>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</si>
  <si>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</si>
  <si>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</si>
  <si>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</si>
  <si>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</si>
  <si>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</si>
  <si>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</si>
  <si>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</si>
  <si>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</si>
  <si>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</si>
  <si>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</si>
  <si>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</si>
  <si>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</si>
  <si>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</si>
  <si>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</si>
  <si>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</si>
  <si>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</si>
  <si>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</si>
  <si>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</si>
  <si>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</si>
  <si>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</si>
  <si>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</si>
  <si>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</si>
  <si>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</si>
  <si>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</si>
  <si>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</si>
  <si>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</si>
  <si>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</si>
  <si>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</si>
  <si>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</si>
  <si>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</si>
  <si>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</si>
  <si>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</si>
  <si>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</si>
  <si>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</si>
  <si>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</si>
  <si>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</si>
  <si>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</si>
  <si>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</si>
  <si>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</si>
  <si>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</si>
  <si>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</si>
  <si>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</si>
  <si>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</si>
  <si>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</si>
  <si>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</si>
  <si>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</si>
  <si>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</si>
  <si>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</si>
  <si>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</si>
  <si>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</si>
  <si>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</si>
  <si>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</si>
  <si>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</si>
  <si>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</si>
  <si>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</si>
  <si>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</si>
  <si>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</si>
  <si>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</si>
  <si>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</si>
  <si>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</si>
  <si>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</si>
  <si>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</si>
  <si>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</si>
  <si>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</si>
  <si>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</si>
  <si>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</si>
  <si>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</si>
  <si>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</si>
  <si>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</si>
  <si>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</si>
  <si>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</si>
  <si>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</si>
  <si>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</si>
  <si>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</si>
  <si>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</si>
  <si>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</si>
  <si>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</si>
  <si>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</si>
  <si>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</si>
  <si>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</si>
  <si>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</si>
  <si>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</si>
  <si>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</si>
  <si>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</si>
  <si>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</si>
  <si>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</si>
  <si>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</si>
  <si>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</si>
  <si>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</si>
  <si>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</si>
  <si>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</si>
  <si>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</si>
  <si>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</si>
  <si>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</si>
  <si>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</si>
  <si>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</si>
  <si>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</si>
  <si>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</si>
  <si>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</si>
  <si>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</si>
  <si>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</si>
  <si>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</si>
  <si>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</si>
  <si>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</si>
  <si>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</si>
  <si>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</si>
  <si>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</si>
  <si>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</si>
  <si>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</si>
  <si>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</si>
  <si>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</si>
  <si>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</si>
  <si>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</si>
  <si>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</si>
  <si>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</si>
  <si>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</si>
  <si>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</si>
  <si>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</si>
  <si>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</si>
  <si>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</si>
  <si>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</si>
  <si>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</si>
  <si>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</si>
  <si>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</si>
  <si>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</si>
  <si>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</si>
  <si>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</si>
  <si>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</si>
  <si>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</si>
  <si>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</si>
  <si>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</si>
  <si>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</si>
  <si>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</si>
  <si>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</si>
  <si>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</si>
  <si>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</si>
  <si>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</si>
  <si>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</si>
  <si>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</si>
  <si>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</si>
  <si>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</si>
  <si>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</si>
  <si>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</si>
  <si>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</si>
  <si>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</si>
  <si>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</si>
  <si>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</si>
  <si>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</si>
  <si>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</si>
  <si>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</si>
  <si>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</si>
  <si>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</si>
  <si>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</si>
  <si>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</si>
  <si>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</si>
  <si>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</si>
  <si>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</si>
  <si>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</si>
  <si>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</si>
  <si>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</si>
  <si>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</si>
  <si>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</si>
  <si>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</si>
  <si>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</si>
  <si>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</si>
  <si>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</si>
  <si>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</si>
  <si>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</si>
  <si>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</si>
  <si>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</si>
  <si>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</si>
  <si>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</si>
  <si>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</si>
  <si>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</si>
  <si>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</si>
  <si>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</si>
  <si>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</si>
  <si>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</si>
  <si>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</si>
  <si>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</si>
  <si>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</si>
  <si>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</si>
  <si>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</si>
  <si>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</si>
  <si>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</si>
  <si>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</si>
  <si>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</si>
  <si>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</si>
  <si>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</si>
  <si>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</si>
  <si>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</si>
  <si>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</si>
  <si>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</si>
  <si>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</si>
  <si>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</si>
  <si>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</si>
  <si>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</si>
  <si>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</si>
  <si>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</si>
  <si>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</si>
  <si>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</si>
  <si>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</si>
  <si>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</si>
  <si>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</si>
  <si>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</si>
  <si>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</si>
  <si>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</si>
  <si>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</si>
  <si>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</si>
  <si>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</si>
  <si>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</si>
  <si>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</si>
  <si>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</si>
  <si>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</si>
  <si>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</si>
  <si>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</si>
  <si>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</si>
  <si>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</si>
  <si>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</si>
  <si>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</si>
  <si>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</si>
  <si>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</si>
  <si>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</si>
  <si>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</si>
  <si>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</si>
  <si>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</si>
  <si>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</si>
  <si>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</si>
  <si>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</si>
  <si>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</si>
  <si>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</si>
  <si>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</si>
  <si>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</si>
  <si>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</si>
  <si>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</si>
  <si>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</si>
  <si>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</si>
  <si>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</si>
  <si>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</si>
  <si>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</si>
  <si>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</si>
  <si>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</si>
  <si>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</si>
  <si>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</si>
  <si>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</si>
  <si>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</si>
  <si>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</si>
  <si>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</si>
  <si>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</si>
  <si>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</si>
  <si>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</si>
  <si>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</si>
  <si>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</si>
  <si>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</si>
  <si>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</si>
  <si>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</si>
  <si>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</si>
  <si>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</si>
  <si>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</si>
  <si>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</si>
  <si>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</si>
  <si>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</si>
  <si>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</si>
  <si>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</si>
  <si>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</si>
  <si>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</si>
  <si>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</si>
  <si>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</si>
  <si>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</si>
  <si>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</si>
  <si>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</si>
  <si>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</si>
  <si>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</si>
  <si>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</si>
  <si>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</si>
  <si>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</si>
  <si>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</si>
  <si>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</si>
  <si>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</si>
  <si>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</si>
  <si>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</si>
  <si>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</si>
  <si>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</si>
  <si>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</si>
  <si>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</si>
  <si>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</si>
  <si>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</si>
  <si>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</si>
  <si>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</si>
  <si>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</si>
  <si>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</si>
  <si>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</si>
  <si>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</si>
  <si>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</si>
  <si>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</si>
  <si>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</si>
  <si>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</si>
  <si>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</si>
  <si>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</si>
  <si>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</si>
  <si>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</si>
  <si>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</si>
  <si>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</si>
  <si>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</si>
  <si>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</si>
  <si>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</si>
  <si>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</si>
  <si>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</si>
  <si>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</si>
  <si>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</si>
  <si>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</si>
  <si>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</si>
  <si>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</si>
  <si>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</si>
  <si>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</si>
  <si>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</si>
  <si>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</si>
  <si>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</si>
  <si>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</si>
  <si>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</si>
  <si>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</si>
  <si>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</si>
  <si>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</si>
  <si>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</si>
  <si>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</si>
  <si>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</si>
  <si>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</si>
  <si>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</si>
  <si>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</si>
  <si>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</si>
  <si>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</si>
  <si>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</si>
  <si>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</si>
  <si>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</si>
  <si>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</si>
  <si>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</si>
  <si>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</si>
  <si>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</si>
  <si>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</si>
  <si>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</si>
  <si>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</si>
  <si>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</si>
  <si>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</si>
  <si>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</si>
  <si>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</si>
  <si>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</si>
  <si>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</si>
  <si>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</si>
  <si>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</si>
  <si>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</si>
  <si>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</si>
  <si>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</si>
  <si>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</si>
  <si>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</si>
  <si>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</si>
  <si>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</si>
  <si>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</si>
  <si>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</si>
  <si>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</si>
  <si>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</si>
  <si>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</si>
  <si>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</si>
  <si>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</si>
  <si>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</si>
  <si>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</si>
  <si>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</si>
  <si>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</si>
  <si>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</si>
  <si>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</si>
  <si>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</si>
  <si>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</si>
  <si>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</si>
  <si>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</si>
  <si>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</si>
  <si>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</si>
  <si>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</si>
  <si>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</si>
  <si>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</si>
  <si>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</si>
  <si>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</si>
  <si>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</si>
  <si>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</si>
  <si>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</si>
  <si>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</si>
  <si>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</si>
  <si>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</si>
  <si>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</si>
  <si>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</si>
  <si>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</si>
  <si>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</si>
  <si>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</si>
  <si>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</si>
  <si>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</si>
  <si>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</si>
  <si>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</si>
  <si>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</si>
  <si>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</si>
  <si>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</si>
  <si>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</si>
  <si>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</si>
  <si>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</si>
  <si>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</si>
  <si>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</si>
  <si>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</si>
  <si>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</si>
  <si>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</si>
  <si>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</si>
  <si>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</si>
  <si>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</si>
  <si>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</si>
  <si>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</si>
  <si>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</si>
  <si>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</si>
  <si>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</si>
  <si>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</si>
  <si>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</si>
  <si>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</si>
  <si>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</si>
  <si>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</si>
  <si>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</si>
  <si>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</si>
  <si>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</si>
  <si>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</si>
  <si>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</si>
  <si>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</si>
  <si>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</si>
  <si>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</si>
  <si>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</si>
  <si>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</si>
  <si>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</si>
  <si>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</si>
  <si>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</si>
  <si>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</si>
  <si>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</si>
  <si>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</si>
  <si>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</si>
  <si>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</si>
  <si>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</si>
  <si>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</si>
  <si>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</si>
  <si>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</si>
  <si>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</si>
  <si>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</si>
  <si>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</si>
  <si>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</si>
  <si>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</si>
  <si>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</si>
  <si>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</si>
  <si>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</si>
  <si>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</si>
  <si>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</si>
  <si>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</si>
  <si>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</si>
  <si>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</si>
  <si>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</si>
  <si>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</si>
  <si>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</si>
  <si>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</si>
  <si>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</si>
  <si>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</si>
  <si>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</si>
  <si>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</si>
  <si>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</si>
  <si>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</si>
  <si>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</si>
  <si>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</si>
  <si>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</si>
  <si>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</si>
  <si>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</si>
  <si>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</si>
  <si>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</si>
  <si>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</si>
  <si>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</si>
  <si>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</si>
  <si>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</si>
  <si>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</si>
  <si>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</si>
  <si>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</si>
  <si>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</si>
  <si>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</si>
  <si>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</si>
  <si>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</si>
  <si>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</si>
  <si>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</si>
  <si>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</si>
  <si>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</si>
  <si>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</si>
  <si>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</si>
  <si>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</si>
  <si>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</si>
  <si>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</si>
  <si>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</si>
  <si>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</si>
  <si>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</si>
  <si>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</si>
  <si>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</si>
  <si>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</si>
  <si>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</si>
  <si>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</si>
  <si>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</si>
  <si>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</si>
  <si>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</si>
  <si>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</si>
  <si>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</si>
  <si>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</si>
  <si>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</si>
  <si>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</si>
  <si>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</si>
  <si>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</si>
  <si>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</si>
  <si>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</si>
  <si>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</si>
  <si>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</si>
  <si>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</si>
  <si>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</si>
  <si>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</si>
  <si>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</si>
  <si>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</si>
  <si>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</si>
  <si>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</si>
  <si>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</si>
  <si>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</si>
  <si>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</si>
  <si>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</si>
  <si>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</si>
  <si>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</si>
  <si>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</si>
  <si>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</si>
  <si>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</si>
  <si>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</si>
  <si>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</si>
  <si>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</si>
  <si>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</si>
  <si>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</si>
  <si>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</si>
  <si>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</si>
  <si>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</si>
  <si>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</si>
  <si>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</si>
  <si>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</si>
  <si>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</si>
  <si>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</si>
  <si>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</si>
  <si>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</si>
  <si>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</si>
  <si>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</si>
  <si>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</si>
  <si>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</si>
  <si>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</si>
  <si>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</si>
  <si>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</si>
  <si>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</si>
  <si>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</si>
  <si>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</si>
  <si>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</si>
  <si>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</si>
  <si>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</si>
  <si>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</si>
  <si>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</si>
  <si>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</si>
  <si>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</si>
  <si>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</si>
  <si>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</si>
  <si>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</si>
  <si>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</si>
  <si>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</si>
  <si>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</si>
  <si>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</si>
  <si>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</si>
  <si>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</si>
  <si>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</si>
  <si>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</si>
  <si>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</si>
  <si>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</si>
  <si>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</si>
  <si>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</si>
  <si>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</si>
  <si>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</si>
  <si>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</si>
  <si>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</si>
  <si>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</si>
  <si>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</si>
  <si>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</si>
  <si>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</si>
  <si>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</si>
  <si>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</si>
  <si>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</si>
  <si>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</si>
  <si>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</si>
  <si>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</si>
  <si>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</si>
  <si>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</si>
  <si>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</si>
  <si>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</si>
  <si>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</si>
  <si>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</si>
  <si>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</si>
  <si>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</si>
  <si>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</si>
  <si>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</si>
  <si>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</si>
  <si>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</si>
  <si>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</si>
  <si>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</si>
  <si>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</si>
  <si>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</si>
  <si>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</si>
  <si>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</si>
  <si>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</si>
  <si>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</si>
  <si>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</si>
  <si>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</si>
  <si>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</si>
  <si>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</si>
  <si>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</si>
  <si>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</si>
  <si>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</si>
  <si>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</si>
  <si>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</si>
  <si>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</si>
  <si>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</si>
  <si>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</si>
  <si>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</si>
  <si>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</si>
  <si>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</si>
  <si>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</si>
  <si>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</si>
  <si>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</si>
  <si>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</si>
  <si>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</si>
  <si>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</si>
  <si>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</si>
  <si>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</si>
  <si>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</si>
  <si>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</si>
  <si>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</si>
  <si>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</si>
  <si>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</si>
  <si>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</si>
  <si>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</si>
  <si>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</si>
  <si>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</si>
  <si>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</si>
  <si>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</si>
  <si>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</si>
  <si>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</si>
  <si>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</si>
  <si>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</si>
  <si>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</si>
  <si>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</si>
  <si>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</si>
  <si>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</si>
  <si>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</si>
  <si>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</si>
  <si>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</si>
  <si>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</si>
  <si>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</si>
  <si>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</si>
  <si>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</si>
  <si>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</si>
  <si>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</si>
  <si>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</si>
  <si>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</si>
  <si>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</si>
  <si>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</si>
  <si>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</si>
  <si>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</si>
  <si>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</si>
  <si>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</si>
  <si>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</si>
  <si>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</si>
  <si>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</si>
  <si>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</si>
  <si>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</si>
  <si>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</si>
  <si>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</si>
  <si>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</si>
  <si>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</si>
  <si>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</si>
  <si>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</si>
  <si>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</si>
  <si>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</si>
  <si>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</si>
  <si>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</si>
  <si>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</si>
  <si>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</si>
  <si>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</si>
  <si>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</si>
  <si>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</si>
  <si>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</si>
  <si>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</si>
  <si>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</si>
  <si>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</si>
  <si>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</si>
  <si>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</si>
  <si>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</si>
  <si>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</si>
  <si>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</si>
  <si>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</si>
  <si>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</si>
  <si>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</si>
  <si>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</si>
  <si>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</si>
  <si>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</si>
  <si>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</si>
  <si>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</si>
  <si>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</si>
  <si>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</si>
  <si>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</si>
  <si>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</si>
  <si>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</si>
  <si>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</si>
  <si>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</si>
  <si>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</si>
  <si>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</si>
  <si>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</si>
  <si>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</si>
  <si>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</si>
  <si>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</si>
  <si>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</si>
  <si>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</si>
  <si>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</si>
  <si>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</si>
  <si>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</si>
  <si>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</si>
  <si>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</si>
  <si>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</si>
  <si>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</si>
  <si>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</si>
  <si>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</si>
  <si>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</si>
  <si>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</si>
  <si>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</si>
  <si>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</si>
  <si>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</si>
  <si>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</si>
  <si>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</si>
  <si>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</si>
  <si>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</si>
  <si>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</si>
  <si>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</si>
  <si>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</si>
  <si>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</si>
  <si>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</si>
  <si>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</si>
  <si>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</si>
  <si>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</si>
  <si>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</si>
  <si>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</si>
  <si>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</si>
  <si>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</si>
  <si>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</si>
  <si>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</si>
  <si>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</si>
  <si>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</si>
  <si>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</si>
  <si>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</si>
  <si>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</si>
  <si>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</si>
  <si>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</si>
  <si>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</si>
  <si>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</si>
  <si>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</si>
  <si>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</si>
  <si>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</si>
  <si>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</si>
  <si>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</si>
  <si>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</si>
  <si>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</si>
  <si>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</si>
  <si>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</si>
  <si>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</si>
  <si>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</si>
  <si>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</si>
  <si>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</si>
  <si>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</si>
  <si>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</si>
  <si>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</si>
  <si>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</si>
  <si>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</si>
  <si>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</si>
  <si>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</si>
  <si>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</si>
  <si>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</si>
  <si>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</si>
  <si>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</si>
  <si>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</si>
  <si>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</si>
  <si>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</si>
  <si>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</si>
  <si>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</si>
  <si>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</si>
  <si>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</si>
  <si>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</si>
  <si>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</si>
  <si>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</si>
  <si>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</si>
  <si>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</si>
  <si>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</si>
  <si>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</si>
  <si>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</si>
  <si>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</si>
  <si>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</si>
  <si>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</si>
  <si>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</si>
  <si>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</si>
  <si>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</si>
  <si>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</si>
  <si>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</si>
  <si>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</si>
  <si>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</si>
  <si>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</si>
  <si>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</si>
  <si>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</si>
  <si>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</si>
  <si>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</si>
  <si>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</si>
  <si>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</si>
  <si>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</si>
  <si>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</si>
  <si>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</si>
  <si>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</si>
  <si>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</si>
  <si>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</si>
  <si>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</si>
  <si>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</si>
  <si>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</si>
  <si>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</si>
  <si>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</si>
  <si>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</si>
  <si>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</si>
  <si>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</si>
  <si>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</si>
  <si>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</si>
  <si>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</si>
  <si>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</si>
  <si>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</si>
  <si>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</si>
  <si>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</si>
  <si>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</si>
  <si>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</si>
  <si>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</si>
  <si>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</si>
  <si>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</si>
  <si>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</si>
  <si>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</si>
  <si>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</si>
  <si>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</si>
  <si>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</si>
  <si>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</si>
  <si>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</si>
  <si>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</si>
  <si>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</si>
  <si>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</si>
  <si>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</si>
  <si>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</si>
  <si>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</si>
  <si>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</si>
  <si>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</si>
  <si>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</si>
  <si>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</si>
  <si>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</si>
  <si>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</si>
  <si>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</si>
  <si>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</si>
  <si>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</si>
  <si>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</si>
  <si>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</si>
  <si>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</si>
  <si>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</si>
  <si>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</si>
  <si>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</si>
  <si>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</si>
  <si>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</si>
  <si>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</si>
  <si>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</si>
  <si>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</si>
  <si>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</si>
  <si>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</si>
  <si>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</si>
  <si>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</si>
  <si>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</si>
  <si>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</si>
  <si>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</si>
  <si>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</si>
  <si>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</si>
  <si>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</si>
  <si>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</si>
  <si>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</si>
  <si>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</si>
  <si>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</si>
  <si>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</si>
  <si>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</si>
  <si>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</si>
  <si>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</si>
  <si>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</si>
  <si>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</si>
  <si>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</si>
  <si>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</si>
  <si>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</si>
  <si>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</si>
  <si>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</si>
  <si>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</si>
  <si>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</si>
  <si>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</si>
  <si>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</si>
  <si>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</si>
  <si>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</si>
  <si>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</si>
  <si>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</si>
  <si>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</si>
  <si>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</si>
  <si>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</si>
  <si>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</si>
  <si>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</si>
  <si>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</si>
  <si>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</si>
  <si>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</si>
  <si>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</si>
  <si>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</si>
  <si>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</si>
  <si>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</si>
  <si>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</si>
  <si>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</si>
  <si>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</si>
  <si>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</si>
  <si>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</si>
  <si>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</si>
  <si>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</si>
  <si>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</si>
  <si>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</si>
  <si>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</si>
  <si>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</si>
  <si>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</si>
  <si>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</si>
  <si>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</si>
  <si>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</si>
  <si>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</si>
  <si>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</si>
  <si>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</si>
  <si>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</si>
  <si>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</si>
  <si>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</si>
  <si>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</si>
  <si>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</si>
  <si>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</si>
  <si>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</si>
  <si>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</si>
  <si>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</si>
  <si>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</si>
  <si>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</si>
  <si>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</si>
  <si>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</si>
  <si>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</si>
  <si>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</si>
  <si>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</si>
  <si>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</si>
  <si>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</si>
  <si>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</si>
  <si>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</si>
  <si>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</si>
  <si>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</si>
  <si>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</si>
  <si>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</si>
  <si>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</si>
  <si>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</si>
  <si>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</si>
  <si>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</si>
  <si>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</si>
  <si>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</si>
  <si>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</si>
  <si>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</si>
  <si>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</si>
  <si>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</si>
  <si>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</si>
  <si>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</si>
  <si>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</si>
  <si>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</si>
  <si>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</si>
  <si>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</si>
  <si>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</si>
  <si>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</si>
  <si>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</si>
  <si>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</si>
  <si>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</si>
  <si>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</si>
  <si>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</si>
  <si>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</si>
  <si>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</si>
  <si>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</si>
  <si>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</si>
  <si>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</si>
  <si>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</si>
  <si>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</si>
  <si>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</si>
  <si>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</si>
  <si>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</si>
  <si>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</si>
  <si>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</si>
  <si>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</si>
  <si>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</si>
  <si>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</si>
  <si>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</si>
  <si>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</si>
  <si>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</si>
  <si>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</si>
  <si>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</si>
  <si>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</si>
  <si>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</si>
  <si>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</si>
  <si>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</si>
  <si>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</si>
  <si>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</si>
  <si>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</si>
  <si>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</si>
  <si>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</si>
  <si>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</si>
  <si>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</si>
  <si>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</si>
  <si>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</si>
  <si>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</si>
  <si>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</si>
  <si>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</si>
  <si>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</si>
  <si>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</si>
  <si>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</si>
  <si>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</si>
  <si>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</si>
  <si>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</si>
  <si>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</si>
  <si>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</si>
  <si>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</si>
  <si>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</si>
  <si>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</si>
  <si>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</si>
  <si>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</si>
  <si>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</si>
  <si>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</si>
  <si>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</si>
  <si>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</si>
  <si>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</si>
  <si>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</si>
  <si>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</si>
  <si>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</si>
  <si>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</si>
  <si>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</si>
  <si>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</si>
  <si>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</si>
  <si>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</si>
  <si>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</si>
  <si>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</si>
  <si>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</si>
  <si>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</si>
  <si>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</si>
  <si>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</si>
  <si>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</si>
  <si>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</si>
  <si>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</si>
  <si>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</si>
  <si>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</si>
  <si>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</si>
  <si>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</si>
  <si>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</si>
  <si>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</si>
  <si>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</si>
  <si>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</si>
  <si>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</si>
  <si>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</si>
  <si>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</si>
  <si>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</si>
  <si>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</si>
  <si>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</si>
  <si>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</si>
  <si>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</si>
  <si>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</si>
  <si>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</si>
  <si>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</si>
  <si>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</si>
  <si>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</si>
  <si>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</si>
  <si>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</si>
  <si>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</si>
  <si>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</si>
  <si>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</si>
  <si>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</si>
  <si>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</si>
  <si>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</si>
  <si>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</si>
  <si>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</si>
  <si>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</si>
  <si>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</si>
  <si>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</si>
  <si>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</si>
  <si>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</si>
  <si>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</si>
  <si>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</si>
  <si>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</si>
  <si>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</si>
  <si>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</si>
  <si>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</si>
  <si>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</si>
  <si>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</si>
  <si>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</si>
  <si>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</si>
  <si>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</si>
  <si>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</si>
  <si>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</si>
  <si>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</si>
  <si>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</si>
  <si>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</si>
  <si>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</si>
  <si>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</si>
  <si>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</si>
  <si>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</si>
  <si>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</si>
  <si>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</si>
  <si>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</si>
  <si>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</si>
  <si>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</si>
  <si>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</si>
  <si>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</si>
  <si>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</si>
  <si>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</si>
  <si>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</si>
  <si>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</si>
  <si>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</si>
  <si>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</si>
  <si>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</si>
  <si>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</si>
  <si>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</si>
  <si>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</si>
  <si>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</si>
  <si>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</si>
  <si>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</si>
  <si>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</si>
  <si>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</si>
  <si>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</si>
  <si>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</si>
  <si>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</si>
  <si>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</si>
  <si>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</si>
  <si>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</si>
  <si>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</si>
  <si>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</si>
  <si>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</si>
  <si>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</si>
  <si>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</si>
  <si>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</si>
  <si>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</si>
  <si>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</si>
  <si>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</si>
  <si>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</si>
  <si>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</si>
  <si>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</si>
  <si>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</si>
  <si>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</si>
  <si>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</si>
  <si>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</si>
  <si>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</si>
  <si>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</si>
  <si>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</si>
  <si>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</si>
  <si>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</si>
  <si>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</si>
  <si>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</si>
  <si>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</si>
  <si>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</si>
  <si>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</si>
  <si>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</si>
  <si>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</si>
  <si>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</si>
  <si>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</si>
  <si>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</si>
  <si>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</si>
  <si>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</si>
  <si>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</si>
  <si>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</si>
  <si>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</si>
  <si>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</si>
  <si>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</si>
  <si>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</si>
  <si>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</si>
  <si>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</si>
  <si>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</si>
  <si>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</si>
  <si>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</si>
  <si>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</si>
  <si>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</si>
  <si>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</si>
  <si>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</si>
  <si>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</si>
  <si>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</si>
  <si>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</si>
  <si>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</si>
  <si>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</si>
  <si>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</si>
  <si>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</si>
  <si>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</si>
  <si>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</si>
  <si>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</si>
  <si>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</si>
  <si>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</si>
  <si>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</si>
  <si>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</si>
  <si>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</si>
  <si>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</si>
  <si>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</si>
  <si>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</si>
  <si>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</si>
  <si>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</si>
  <si>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</si>
  <si>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</si>
  <si>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</si>
  <si>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</si>
  <si>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</si>
  <si>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</si>
  <si>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</si>
  <si>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</si>
  <si>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</si>
  <si>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</si>
  <si>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</si>
  <si>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</si>
  <si>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</si>
  <si>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</si>
  <si>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</si>
  <si>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</si>
  <si>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</si>
  <si>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</si>
  <si>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</si>
  <si>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</si>
  <si>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</si>
  <si>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</si>
  <si>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</si>
  <si>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</si>
  <si>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</si>
  <si>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</si>
  <si>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</si>
  <si>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</si>
  <si>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</si>
  <si>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</si>
  <si>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</si>
  <si>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</si>
  <si>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</si>
  <si>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</si>
  <si>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</si>
  <si>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</si>
  <si>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</si>
  <si>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</si>
  <si>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</si>
  <si>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</si>
  <si>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</si>
  <si>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</si>
  <si>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</si>
  <si>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</si>
  <si>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</si>
  <si>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</si>
  <si>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</si>
  <si>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</si>
  <si>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</si>
  <si>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</si>
  <si>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</si>
  <si>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</si>
  <si>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</si>
  <si>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</si>
  <si>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</si>
  <si>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</si>
  <si>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</si>
  <si>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</si>
  <si>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</si>
  <si>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</si>
  <si>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</si>
  <si>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</si>
  <si>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</si>
  <si>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</si>
  <si>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</si>
  <si>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</si>
  <si>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</si>
  <si>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</si>
  <si>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</si>
  <si>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</si>
  <si>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</si>
  <si>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</si>
  <si>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</si>
  <si>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</si>
  <si>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</si>
  <si>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</si>
  <si>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</si>
  <si>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</si>
  <si>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</si>
  <si>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</si>
  <si>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</si>
  <si>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</si>
  <si>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</si>
  <si>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</si>
  <si>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</si>
  <si>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</si>
  <si>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</si>
  <si>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</si>
  <si>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</si>
  <si>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</si>
  <si>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</si>
  <si>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</si>
  <si>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</si>
  <si>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</si>
  <si>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</si>
  <si>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</si>
  <si>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</si>
  <si>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</si>
  <si>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</si>
  <si>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</si>
  <si>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</si>
  <si>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</si>
  <si>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</si>
  <si>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</si>
  <si>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</si>
  <si>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</si>
  <si>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</si>
  <si>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</si>
  <si>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</si>
  <si>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</si>
  <si>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</si>
  <si>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</si>
  <si>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</si>
  <si>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</si>
  <si>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</si>
  <si>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</si>
  <si>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</si>
  <si>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</si>
  <si>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</si>
  <si>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</si>
  <si>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</si>
  <si>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</si>
  <si>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</si>
  <si>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</si>
  <si>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</si>
  <si>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</si>
  <si>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</si>
  <si>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</si>
  <si>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</si>
  <si>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</si>
  <si>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</si>
  <si>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</si>
  <si>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</si>
  <si>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</si>
  <si>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</si>
  <si>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</si>
  <si>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</si>
  <si>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</si>
  <si>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</si>
  <si>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</si>
  <si>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</si>
  <si>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</si>
  <si>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</si>
  <si>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</si>
  <si>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</si>
  <si>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</si>
  <si>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</si>
  <si>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</si>
  <si>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</si>
  <si>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</si>
  <si>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</si>
  <si>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</si>
  <si>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</si>
  <si>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</si>
  <si>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</si>
  <si>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</si>
  <si>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</si>
  <si>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</si>
  <si>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</si>
  <si>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</si>
  <si>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</si>
  <si>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</si>
  <si>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</si>
  <si>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</si>
  <si>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</si>
  <si>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</si>
  <si>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</si>
  <si>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</si>
  <si>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</si>
  <si>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</si>
  <si>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</si>
  <si>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</si>
  <si>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</si>
  <si>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</si>
  <si>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</si>
  <si>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</si>
  <si>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</si>
  <si>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</si>
  <si>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</si>
  <si>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</si>
  <si>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</si>
  <si>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</si>
  <si>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</si>
  <si>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</si>
  <si>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</si>
  <si>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</si>
  <si>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</si>
  <si>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</si>
  <si>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</si>
  <si>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</si>
  <si>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</si>
  <si>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</si>
  <si>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</si>
  <si>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</si>
  <si>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</si>
  <si>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</si>
  <si>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</si>
  <si>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</si>
  <si>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</si>
  <si>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</si>
  <si>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</si>
  <si>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</si>
  <si>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</si>
  <si>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</si>
  <si>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</si>
  <si>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</si>
  <si>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</si>
  <si>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</si>
  <si>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</si>
  <si>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</si>
  <si>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</si>
  <si>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</si>
  <si>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</si>
  <si>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</si>
  <si>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</si>
  <si>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</si>
  <si>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</si>
  <si>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</si>
  <si>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</si>
  <si>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</si>
  <si>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</si>
  <si>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</si>
  <si>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</si>
  <si>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</si>
  <si>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</si>
  <si>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</si>
  <si>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</si>
  <si>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</si>
  <si>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</si>
  <si>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</si>
  <si>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</si>
  <si>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</si>
  <si>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</si>
  <si>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</si>
  <si>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</si>
  <si>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</si>
  <si>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</si>
  <si>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</si>
  <si>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</si>
  <si>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</si>
  <si>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</si>
  <si>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</si>
  <si>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</si>
  <si>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</si>
  <si>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</si>
  <si>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</si>
  <si>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</si>
  <si>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</si>
  <si>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</si>
  <si>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</si>
  <si>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</si>
  <si>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</si>
  <si>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</si>
  <si>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</si>
  <si>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</si>
  <si>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</si>
  <si>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</si>
  <si>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</si>
  <si>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</si>
  <si>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</si>
  <si>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</si>
  <si>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</si>
  <si>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</si>
  <si>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</si>
  <si>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</si>
  <si>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</si>
  <si>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</si>
  <si>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</si>
  <si>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</si>
  <si>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</si>
  <si>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</si>
  <si>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</si>
  <si>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</si>
  <si>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</si>
  <si>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</si>
  <si>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</si>
  <si>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</si>
  <si>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</si>
  <si>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</si>
  <si>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</si>
  <si>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</si>
  <si>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</si>
  <si>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</si>
  <si>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</si>
  <si>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</si>
  <si>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</si>
  <si>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</si>
  <si>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</si>
  <si>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</si>
  <si>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</si>
  <si>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</si>
  <si>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</si>
  <si>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</si>
  <si>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</si>
  <si>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</si>
  <si>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</si>
  <si>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</si>
  <si>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</si>
  <si>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</si>
  <si>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</si>
  <si>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</si>
  <si>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</si>
  <si>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</si>
  <si>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</si>
  <si>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</si>
  <si>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</si>
  <si>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</si>
  <si>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</si>
  <si>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</si>
  <si>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</si>
  <si>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</si>
  <si>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</si>
  <si>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</si>
  <si>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</si>
  <si>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</si>
  <si>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</si>
  <si>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</si>
  <si>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</si>
  <si>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</si>
  <si>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</si>
  <si>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</si>
  <si>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</si>
  <si>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</si>
  <si>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</si>
  <si>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</si>
  <si>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</si>
  <si>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</si>
  <si>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</si>
  <si>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</si>
  <si>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</si>
  <si>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</si>
  <si>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</si>
  <si>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</si>
  <si>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</si>
  <si>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</si>
  <si>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</si>
  <si>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</si>
  <si>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</si>
  <si>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</si>
  <si>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</si>
  <si>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</si>
  <si>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</si>
  <si>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</si>
  <si>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</si>
  <si>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</si>
  <si>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</si>
  <si>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</si>
  <si>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</si>
  <si>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</si>
  <si>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</si>
  <si>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</si>
  <si>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</si>
  <si>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</si>
  <si>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</si>
  <si>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</si>
  <si>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</si>
  <si>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</si>
  <si>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</si>
  <si>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</si>
  <si>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</si>
  <si>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</si>
  <si>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</si>
  <si>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</si>
  <si>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</si>
  <si>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</si>
  <si>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</si>
  <si>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</si>
  <si>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</si>
  <si>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</si>
  <si>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</si>
  <si>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</si>
  <si>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</si>
  <si>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</si>
  <si>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</si>
  <si>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</si>
  <si>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</si>
  <si>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</si>
  <si>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</si>
  <si>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</si>
  <si>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</si>
  <si>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</si>
  <si>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</si>
  <si>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</si>
  <si>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</si>
  <si>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</si>
  <si>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</si>
  <si>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</si>
  <si>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</si>
  <si>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</si>
  <si>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</si>
  <si>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</si>
  <si>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</si>
  <si>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</si>
  <si>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</si>
  <si>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</si>
  <si>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</si>
  <si>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</si>
  <si>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</si>
  <si>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</si>
  <si>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</si>
  <si>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</si>
  <si>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</si>
  <si>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</si>
  <si>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</si>
  <si>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</si>
  <si>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</si>
  <si>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</si>
  <si>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</si>
  <si>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</si>
  <si>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</si>
  <si>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</si>
  <si>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</si>
  <si>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</si>
  <si>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</si>
  <si>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</si>
  <si>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</si>
  <si>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</si>
  <si>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</si>
  <si>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</si>
  <si>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</si>
  <si>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</si>
  <si>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</si>
  <si>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</si>
  <si>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</si>
  <si>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</si>
  <si>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</si>
  <si>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</si>
  <si>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</si>
  <si>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</si>
  <si>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</si>
  <si>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</si>
  <si>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</si>
  <si>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</si>
  <si>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</si>
  <si>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</si>
  <si>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</si>
  <si>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</si>
  <si>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</si>
  <si>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</si>
  <si>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</si>
  <si>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</si>
  <si>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</si>
  <si>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</si>
  <si>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</si>
  <si>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</si>
  <si>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</si>
  <si>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</si>
  <si>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</si>
  <si>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</si>
  <si>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</si>
  <si>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</si>
  <si>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</si>
  <si>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</si>
  <si>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</si>
  <si>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</si>
  <si>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</si>
  <si>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</si>
  <si>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</si>
  <si>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</si>
  <si>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</si>
  <si>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</si>
  <si>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</si>
  <si>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</si>
  <si>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</si>
  <si>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</si>
  <si>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</si>
  <si>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</si>
  <si>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</si>
  <si>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</si>
  <si>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</si>
  <si>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</si>
  <si>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</si>
  <si>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</si>
  <si>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</si>
  <si>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</si>
  <si>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</si>
  <si>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</si>
  <si>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</si>
  <si>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</si>
  <si>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</si>
  <si>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</si>
  <si>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</si>
  <si>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</si>
  <si>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</si>
  <si>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</si>
  <si>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</si>
  <si>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</si>
  <si>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</si>
  <si>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</si>
  <si>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</si>
  <si>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</si>
  <si>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</si>
  <si>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</si>
  <si>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</si>
  <si>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</si>
  <si>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</si>
  <si>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</si>
  <si>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</si>
  <si>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</si>
  <si>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</si>
  <si>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</si>
  <si>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</si>
  <si>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</si>
  <si>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</si>
  <si>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</si>
  <si>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</si>
  <si>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</si>
  <si>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</si>
  <si>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</si>
  <si>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</si>
  <si>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</si>
  <si>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</si>
  <si>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</si>
  <si>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</si>
  <si>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</si>
  <si>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</si>
  <si>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</si>
  <si>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</si>
  <si>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</si>
  <si>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</si>
  <si>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</si>
  <si>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</si>
  <si>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</si>
  <si>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</si>
  <si>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</si>
  <si>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</si>
  <si>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</si>
  <si>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</si>
  <si>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</si>
  <si>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</si>
  <si>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</si>
  <si>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</si>
  <si>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</si>
  <si>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</si>
  <si>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</si>
  <si>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</si>
  <si>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</si>
  <si>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</si>
  <si>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</si>
  <si>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</si>
  <si>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</si>
  <si>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</si>
  <si>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</si>
  <si>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</si>
  <si>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</si>
  <si>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</si>
  <si>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</si>
  <si>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</si>
  <si>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</si>
  <si>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</si>
  <si>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</si>
  <si>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</si>
  <si>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</si>
  <si>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</si>
  <si>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</si>
  <si>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</si>
  <si>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</si>
  <si>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</si>
  <si>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</si>
  <si>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</si>
  <si>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</si>
  <si>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</si>
  <si>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</si>
  <si>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</si>
  <si>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</si>
  <si>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</si>
  <si>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</si>
  <si>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</si>
  <si>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</si>
  <si>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</si>
  <si>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</si>
  <si>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</si>
  <si>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</si>
  <si>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</si>
  <si>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</si>
  <si>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</si>
  <si>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</si>
  <si>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</si>
  <si>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</si>
  <si>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</si>
  <si>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</si>
  <si>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</si>
  <si>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</si>
  <si>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</si>
  <si>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</si>
  <si>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</si>
  <si>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</si>
  <si>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</si>
  <si>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</si>
  <si>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</si>
  <si>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</si>
  <si>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</si>
  <si>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</si>
  <si>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</si>
  <si>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</si>
  <si>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</si>
  <si>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</si>
  <si>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</si>
  <si>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</si>
  <si>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</si>
  <si>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</si>
  <si>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</si>
  <si>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</si>
  <si>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</si>
  <si>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</si>
  <si>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</si>
  <si>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</si>
  <si>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</si>
  <si>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</si>
  <si>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</si>
  <si>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</si>
  <si>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</si>
  <si>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</si>
  <si>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</si>
  <si>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</si>
  <si>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</si>
  <si>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</si>
  <si>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</si>
  <si>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</si>
  <si>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</si>
  <si>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</si>
  <si>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</si>
  <si>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</si>
  <si>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</si>
  <si>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</si>
  <si>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</si>
  <si>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</si>
  <si>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</si>
  <si>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</si>
  <si>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</si>
  <si>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</si>
  <si>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</si>
  <si>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</si>
  <si>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</si>
  <si>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</si>
  <si>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</si>
  <si>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</si>
  <si>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</si>
  <si>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</si>
  <si>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</si>
  <si>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</si>
  <si>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</si>
  <si>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</si>
  <si>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</si>
  <si>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</si>
  <si>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</si>
  <si>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</si>
  <si>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</si>
  <si>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</si>
  <si>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</si>
  <si>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</si>
  <si>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</si>
  <si>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</si>
  <si>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</si>
  <si>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</si>
  <si>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</si>
  <si>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</si>
  <si>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</si>
  <si>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</si>
  <si>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</si>
  <si>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</si>
  <si>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</si>
  <si>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</si>
  <si>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</si>
  <si>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</si>
  <si>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</si>
  <si>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</si>
  <si>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</si>
  <si>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</si>
  <si>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</si>
  <si>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</si>
  <si>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</si>
  <si>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</si>
  <si>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</si>
  <si>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</si>
  <si>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</si>
  <si>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</si>
  <si>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</si>
  <si>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</si>
  <si>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</si>
  <si>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</si>
  <si>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</si>
  <si>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</si>
  <si>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</si>
  <si>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</si>
  <si>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</si>
  <si>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</si>
  <si>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</si>
  <si>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</si>
  <si>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</si>
  <si>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</si>
  <si>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</si>
  <si>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</si>
  <si>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</si>
  <si>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</si>
  <si>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</si>
  <si>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</si>
  <si>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</si>
  <si>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</si>
  <si>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</si>
  <si>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</si>
  <si>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</si>
  <si>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</si>
  <si>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</si>
  <si>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</si>
  <si>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</si>
  <si>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</si>
  <si>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</si>
  <si>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</si>
  <si>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</si>
  <si>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</si>
  <si>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</si>
  <si>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</si>
  <si>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</si>
  <si>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</si>
  <si>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</si>
  <si>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</si>
  <si>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</si>
  <si>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</si>
  <si>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</si>
  <si>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</si>
  <si>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</si>
  <si>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</si>
  <si>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</si>
  <si>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</si>
  <si>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</si>
  <si>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</si>
  <si>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</si>
  <si>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</si>
  <si>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</si>
  <si>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</si>
  <si>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</si>
  <si>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</si>
  <si>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</si>
  <si>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</si>
  <si>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</si>
  <si>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</si>
  <si>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</si>
  <si>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</si>
  <si>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</si>
  <si>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</si>
  <si>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</si>
  <si>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</si>
  <si>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</si>
  <si>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</si>
  <si>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</si>
  <si>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</si>
  <si>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</si>
  <si>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</si>
  <si>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</si>
  <si>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</si>
  <si>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</si>
  <si>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</si>
  <si>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</si>
  <si>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</si>
  <si>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</si>
  <si>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</si>
  <si>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</si>
  <si>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</si>
  <si>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</si>
  <si>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</si>
  <si>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</si>
  <si>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</si>
  <si>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</si>
  <si>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</si>
  <si>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</si>
  <si>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</si>
  <si>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</si>
  <si>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</si>
  <si>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</si>
  <si>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</si>
  <si>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</si>
  <si>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</si>
  <si>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</si>
  <si>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</si>
  <si>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</si>
  <si>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</si>
  <si>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</si>
  <si>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</si>
  <si>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</si>
  <si>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</si>
  <si>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</si>
  <si>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</si>
  <si>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</si>
  <si>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</si>
  <si>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</si>
  <si>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</si>
  <si>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</si>
  <si>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</si>
  <si>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</si>
  <si>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</si>
  <si>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</si>
  <si>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</si>
  <si>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</si>
  <si>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</si>
  <si>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</si>
  <si>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</si>
  <si>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</si>
  <si>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</si>
  <si>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</si>
  <si>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</si>
  <si>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</si>
  <si>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</si>
  <si>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</si>
  <si>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</si>
  <si>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</si>
  <si>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</si>
  <si>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</si>
  <si>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</si>
  <si>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</si>
  <si>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</si>
  <si>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</si>
  <si>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</si>
  <si>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</si>
  <si>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</si>
  <si>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</si>
  <si>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</si>
  <si>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</si>
  <si>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</si>
  <si>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</si>
  <si>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</si>
  <si>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</si>
  <si>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</si>
  <si>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</si>
  <si>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</si>
  <si>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</si>
  <si>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</si>
  <si>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</si>
  <si>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</si>
  <si>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</si>
  <si>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</si>
  <si>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</si>
  <si>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</si>
  <si>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</si>
  <si>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</si>
  <si>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</si>
  <si>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</si>
  <si>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</si>
  <si>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</si>
  <si>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</si>
  <si>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</si>
  <si>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</si>
  <si>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</si>
  <si>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</si>
  <si>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</si>
  <si>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</si>
  <si>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</si>
  <si>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</si>
  <si>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</si>
  <si>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</si>
  <si>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</si>
  <si>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</si>
  <si>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</si>
  <si>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</si>
  <si>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</si>
  <si>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</si>
  <si>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</si>
  <si>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</si>
  <si>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</si>
  <si>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</si>
  <si>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</si>
  <si>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</si>
  <si>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</si>
  <si>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</si>
  <si>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</si>
  <si>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</si>
  <si>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</si>
  <si>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</si>
  <si>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</si>
  <si>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</si>
  <si>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</si>
  <si>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</si>
  <si>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</si>
  <si>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</si>
  <si>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</si>
  <si>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</si>
  <si>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</si>
  <si>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</si>
  <si>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</si>
  <si>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</si>
  <si>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</si>
  <si>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</si>
  <si>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</si>
  <si>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</si>
  <si>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</si>
  <si>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</si>
  <si>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</si>
  <si>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</si>
  <si>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</si>
  <si>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</si>
  <si>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</si>
  <si>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</si>
  <si>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</si>
  <si>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</si>
  <si>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</si>
  <si>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</si>
  <si>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</si>
  <si>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</si>
  <si>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</si>
  <si>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</si>
  <si>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</si>
  <si>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</si>
  <si>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</si>
  <si>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</si>
  <si>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</si>
  <si>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</si>
  <si>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</si>
  <si>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</si>
  <si>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</si>
  <si>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</si>
  <si>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</si>
  <si>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</si>
  <si>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</si>
  <si>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</si>
  <si>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</si>
  <si>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</si>
  <si>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</si>
  <si>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</si>
  <si>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</si>
  <si>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</si>
  <si>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</si>
  <si>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</si>
  <si>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</si>
  <si>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</si>
  <si>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</si>
  <si>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</si>
  <si>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</si>
  <si>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</si>
  <si>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</si>
  <si>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</si>
  <si>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</si>
  <si>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</si>
  <si>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</si>
  <si>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</si>
  <si>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</si>
  <si>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</si>
  <si>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</si>
  <si>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</si>
  <si>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</si>
  <si>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</si>
  <si>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</si>
  <si>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</si>
  <si>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</si>
  <si>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</si>
  <si>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</si>
  <si>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</si>
  <si>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</si>
  <si>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</si>
  <si>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</si>
  <si>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</si>
  <si>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</si>
  <si>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</si>
  <si>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</si>
  <si>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</si>
  <si>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</si>
  <si>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</si>
  <si>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</si>
  <si>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</si>
  <si>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</si>
  <si>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</si>
  <si>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</si>
  <si>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</si>
  <si>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</si>
  <si>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</si>
  <si>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</si>
  <si>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</si>
  <si>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</si>
  <si>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</si>
  <si>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</si>
  <si>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</si>
  <si>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</si>
  <si>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</si>
  <si>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</si>
  <si>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</si>
  <si>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</si>
  <si>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</si>
  <si>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</si>
  <si>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</si>
  <si>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</si>
  <si>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</si>
  <si>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</si>
  <si>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</si>
  <si>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</si>
  <si>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</si>
  <si>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</si>
  <si>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</si>
  <si>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</si>
  <si>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</si>
  <si>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</si>
  <si>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</si>
  <si>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</si>
  <si>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</si>
  <si>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</si>
  <si>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</si>
  <si>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</si>
  <si>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</si>
  <si>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</si>
  <si>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</si>
  <si>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</si>
  <si>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</si>
  <si>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</si>
  <si>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</si>
  <si>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</si>
  <si>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</si>
  <si>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</si>
  <si>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</si>
  <si>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</si>
  <si>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</si>
  <si>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</si>
  <si>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</si>
  <si>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</si>
  <si>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</si>
  <si>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</si>
  <si>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</si>
  <si>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</si>
  <si>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</si>
  <si>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</si>
  <si>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</si>
  <si>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</si>
  <si>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</si>
  <si>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</si>
  <si>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</si>
  <si>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</si>
  <si>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</si>
  <si>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</si>
  <si>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</si>
  <si>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</si>
  <si>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</si>
  <si>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</si>
  <si>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</si>
  <si>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</si>
  <si>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</si>
  <si>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</si>
  <si>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</si>
  <si>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</si>
  <si>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</si>
  <si>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</si>
  <si>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</si>
  <si>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</si>
  <si>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</si>
  <si>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</si>
  <si>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</si>
  <si>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</si>
  <si>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</si>
  <si>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</si>
  <si>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</si>
  <si>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</si>
  <si>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</si>
  <si>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</si>
  <si>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</si>
  <si>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</si>
  <si>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</si>
  <si>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</si>
  <si>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</si>
  <si>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</si>
  <si>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</si>
  <si>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</si>
  <si>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</si>
  <si>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</si>
  <si>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</si>
  <si>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</si>
  <si>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</si>
  <si>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</si>
  <si>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</si>
  <si>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</si>
  <si>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</si>
  <si>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</si>
  <si>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</si>
  <si>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</si>
  <si>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</si>
  <si>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</si>
  <si>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</si>
  <si>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</si>
  <si>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</si>
  <si>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</si>
  <si>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</si>
  <si>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</si>
  <si>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</si>
  <si>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</si>
  <si>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</si>
  <si>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</si>
  <si>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</si>
  <si>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</si>
  <si>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</si>
  <si>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</si>
  <si>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</si>
  <si>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</si>
  <si>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</si>
  <si>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</si>
  <si>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</si>
  <si>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</si>
  <si>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</si>
  <si>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</si>
  <si>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</si>
  <si>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</si>
  <si>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</si>
  <si>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</si>
  <si>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</si>
  <si>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</si>
  <si>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</si>
  <si>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</si>
  <si>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</si>
  <si>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</si>
  <si>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</si>
  <si>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</si>
  <si>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</si>
  <si>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</si>
  <si>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</si>
  <si>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</si>
  <si>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</si>
  <si>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</si>
  <si>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</si>
  <si>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</si>
  <si>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</si>
  <si>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</si>
  <si>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</si>
  <si>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</si>
  <si>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</si>
  <si>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</si>
  <si>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</si>
  <si>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</si>
  <si>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</si>
  <si>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</si>
  <si>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</si>
  <si>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</si>
  <si>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</si>
  <si>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</si>
  <si>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</si>
  <si>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</si>
  <si>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</si>
  <si>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</si>
  <si>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</si>
  <si>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</si>
  <si>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</si>
  <si>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</si>
  <si>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</si>
  <si>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</si>
  <si>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</si>
  <si>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</si>
  <si>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</si>
  <si>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</si>
  <si>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</si>
  <si>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</si>
  <si>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</si>
  <si>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</si>
  <si>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</si>
  <si>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</si>
  <si>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</si>
  <si>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</si>
  <si>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</si>
  <si>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</si>
  <si>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</si>
  <si>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</si>
  <si>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</si>
  <si>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</si>
  <si>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</si>
  <si>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</si>
  <si>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</si>
  <si>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</si>
  <si>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</si>
  <si>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</si>
  <si>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</si>
  <si>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</si>
  <si>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</si>
  <si>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</si>
  <si>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</si>
  <si>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</si>
  <si>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</si>
  <si>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</si>
  <si>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</si>
  <si>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</si>
  <si>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</si>
  <si>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</si>
  <si>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</si>
  <si>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</si>
  <si>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</si>
  <si>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</si>
  <si>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</si>
  <si>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</si>
  <si>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</si>
  <si>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</si>
  <si>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</si>
  <si>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</si>
  <si>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</si>
  <si>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</si>
  <si>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</si>
  <si>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</si>
  <si>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</si>
  <si>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</si>
  <si>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</si>
  <si>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</si>
  <si>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</si>
  <si>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</si>
  <si>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</si>
  <si>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</si>
  <si>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</si>
  <si>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</si>
  <si>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</si>
  <si>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</si>
  <si>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</si>
  <si>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</si>
  <si>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</si>
  <si>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</si>
  <si>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</si>
  <si>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</si>
  <si>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</si>
  <si>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</si>
  <si>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</si>
  <si>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</si>
  <si>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</si>
  <si>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</si>
  <si>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</si>
  <si>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</si>
  <si>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</si>
  <si>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</si>
  <si>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</si>
  <si>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</si>
  <si>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</si>
  <si>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</si>
  <si>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</si>
  <si>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</si>
  <si>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</si>
  <si>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</si>
  <si>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</si>
  <si>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</si>
  <si>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</si>
  <si>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</si>
  <si>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</si>
  <si>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</si>
  <si>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</si>
  <si>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</si>
  <si>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</si>
  <si>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</si>
  <si>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</si>
  <si>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</si>
  <si>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</si>
  <si>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</si>
  <si>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</si>
  <si>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</si>
  <si>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</si>
  <si>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</si>
  <si>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</si>
  <si>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</si>
  <si>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</si>
  <si>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</si>
  <si>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</si>
  <si>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</si>
  <si>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</si>
  <si>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</si>
  <si>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</si>
  <si>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</si>
  <si>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</si>
  <si>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</si>
  <si>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</si>
  <si>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</si>
  <si>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</si>
  <si>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</si>
  <si>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</si>
  <si>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</si>
  <si>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</si>
  <si>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</si>
  <si>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</si>
  <si>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</si>
  <si>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</si>
  <si>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</si>
  <si>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</si>
  <si>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</si>
  <si>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</si>
  <si>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</si>
  <si>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</si>
  <si>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</si>
  <si>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</si>
  <si>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</si>
  <si>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</si>
  <si>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</si>
  <si>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</si>
  <si>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</si>
  <si>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</si>
  <si>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</si>
  <si>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</si>
  <si>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</si>
  <si>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</si>
  <si>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</si>
  <si>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</si>
  <si>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</si>
  <si>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</si>
  <si>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</si>
  <si>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</si>
  <si>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</si>
  <si>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</si>
  <si>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</si>
  <si>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</si>
  <si>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</si>
  <si>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</si>
  <si>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</si>
  <si>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</si>
  <si>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</si>
  <si>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</si>
  <si>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</si>
  <si>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</si>
  <si>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</si>
  <si>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</si>
  <si>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</si>
  <si>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</si>
  <si>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</si>
  <si>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</si>
  <si>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</si>
  <si>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</si>
  <si>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</si>
  <si>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</si>
  <si>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</si>
  <si>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</si>
  <si>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</si>
  <si>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</si>
  <si>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</si>
  <si>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</si>
  <si>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</si>
  <si>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</si>
  <si>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</si>
  <si>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</si>
  <si>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</si>
  <si>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</si>
  <si>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</si>
  <si>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</si>
  <si>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</si>
  <si>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</si>
  <si>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</si>
  <si>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</si>
  <si>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</si>
  <si>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</si>
  <si>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</si>
  <si>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</si>
  <si>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</si>
  <si>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</si>
  <si>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</si>
  <si>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</si>
  <si>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</si>
  <si>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</si>
  <si>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</si>
  <si>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</si>
  <si>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</si>
  <si>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</si>
  <si>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</si>
  <si>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</si>
  <si>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</si>
  <si>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</si>
  <si>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</si>
  <si>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</si>
  <si>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</si>
  <si>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</si>
  <si>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</si>
  <si>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</si>
  <si>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</si>
  <si>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</si>
  <si>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</si>
  <si>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</si>
  <si>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</si>
  <si>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</si>
  <si>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</si>
  <si>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</si>
  <si>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</si>
  <si>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</si>
  <si>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</si>
  <si>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</si>
  <si>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</si>
  <si>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</si>
  <si>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</si>
  <si>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</si>
  <si>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</si>
  <si>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</si>
  <si>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</si>
  <si>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</si>
  <si>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</si>
  <si>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</si>
  <si>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</si>
  <si>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</si>
  <si>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</si>
  <si>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</si>
  <si>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</si>
  <si>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</si>
  <si>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</si>
  <si>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</si>
  <si>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</si>
  <si>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</si>
  <si>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</si>
  <si>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</si>
  <si>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</si>
  <si>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</si>
  <si>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</si>
  <si>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</si>
  <si>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</si>
  <si>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</si>
  <si>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</si>
  <si>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</si>
  <si>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</si>
  <si>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</si>
  <si>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</si>
  <si>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</si>
  <si>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</si>
  <si>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</si>
  <si>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</si>
  <si>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</si>
  <si>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</si>
  <si>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</si>
  <si>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</si>
  <si>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</si>
  <si>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</si>
  <si>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</si>
  <si>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</si>
  <si>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</si>
  <si>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</si>
  <si>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</si>
  <si>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</si>
  <si>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</si>
  <si>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</si>
  <si>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</si>
  <si>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</si>
  <si>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</si>
  <si>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</si>
  <si>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</si>
  <si>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</si>
  <si>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</si>
  <si>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</si>
  <si>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</si>
  <si>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</si>
  <si>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</si>
  <si>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</si>
  <si>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</si>
  <si>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</si>
  <si>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</si>
  <si>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</si>
  <si>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</si>
  <si>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</si>
  <si>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</si>
  <si>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</si>
  <si>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</si>
  <si>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</si>
  <si>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</si>
  <si>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</si>
  <si>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</si>
  <si>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</si>
  <si>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</si>
  <si>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</si>
  <si>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</si>
  <si>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</si>
  <si>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</si>
  <si>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</si>
  <si>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</si>
  <si>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</si>
  <si>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</si>
  <si>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</si>
  <si>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</si>
  <si>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</si>
  <si>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</si>
  <si>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</si>
  <si>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</si>
  <si>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</si>
  <si>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</si>
  <si>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</si>
  <si>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</si>
  <si>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</si>
  <si>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</si>
  <si>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</si>
  <si>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</si>
  <si>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</si>
  <si>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</si>
  <si>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</si>
  <si>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</si>
  <si>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</si>
  <si>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</si>
  <si>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</si>
  <si>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</si>
  <si>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</si>
  <si>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</si>
  <si>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</si>
  <si>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</si>
  <si>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</si>
  <si>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</si>
  <si>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</si>
  <si>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</si>
  <si>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</si>
  <si>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</si>
  <si>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</si>
  <si>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</si>
  <si>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</si>
  <si>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</si>
  <si>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</si>
  <si>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</si>
  <si>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</si>
  <si>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</si>
  <si>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</si>
  <si>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</si>
  <si>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</si>
  <si>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</si>
  <si>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</si>
  <si>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</si>
  <si>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</si>
  <si>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</si>
  <si>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</si>
  <si>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</si>
  <si>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</si>
  <si>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</si>
  <si>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</si>
  <si>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</si>
  <si>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</si>
  <si>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</si>
  <si>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</si>
  <si>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</si>
  <si>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</si>
  <si>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</si>
  <si>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</si>
  <si>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</si>
  <si>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</si>
  <si>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</si>
  <si>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</si>
  <si>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</si>
  <si>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</si>
  <si>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</si>
  <si>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</si>
  <si>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</si>
  <si>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</si>
  <si>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</si>
  <si>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</si>
  <si>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</si>
  <si>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</si>
  <si>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</si>
  <si>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</si>
  <si>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</si>
  <si>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</si>
  <si>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</si>
  <si>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</si>
  <si>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</si>
  <si>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</si>
  <si>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</si>
  <si>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</si>
  <si>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</si>
  <si>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</si>
  <si>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</si>
  <si>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</si>
  <si>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</si>
  <si>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</si>
  <si>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</si>
  <si>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</si>
  <si>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</si>
  <si>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</si>
  <si>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</si>
  <si>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</si>
  <si>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</si>
  <si>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</si>
  <si>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</si>
  <si>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</si>
  <si>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</si>
  <si>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</si>
  <si>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</si>
  <si>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</si>
  <si>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</si>
  <si>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</si>
  <si>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</si>
  <si>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</si>
  <si>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</si>
  <si>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</si>
  <si>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</si>
  <si>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</si>
  <si>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</si>
  <si>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</si>
  <si>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</si>
  <si>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</si>
  <si>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</si>
  <si>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</si>
  <si>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</si>
  <si>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</si>
  <si>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</si>
  <si>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</si>
  <si>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</si>
  <si>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</si>
  <si>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</si>
  <si>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</si>
  <si>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</si>
  <si>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</si>
  <si>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</si>
  <si>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</si>
  <si>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</si>
  <si>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</si>
  <si>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</si>
  <si>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</si>
  <si>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</si>
  <si>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</si>
  <si>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</si>
  <si>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</si>
  <si>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</si>
  <si>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</si>
  <si>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</si>
  <si>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</si>
  <si>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</si>
  <si>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</si>
  <si>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</si>
  <si>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</si>
  <si>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</si>
  <si>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</si>
  <si>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</si>
  <si>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</si>
  <si>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</si>
  <si>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</si>
  <si>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</si>
  <si>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</si>
  <si>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</si>
  <si>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</si>
  <si>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</si>
  <si>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</si>
  <si>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</si>
  <si>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</si>
  <si>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</si>
  <si>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</si>
  <si>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</si>
  <si>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</si>
  <si>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</si>
  <si>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</si>
  <si>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</si>
  <si>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</si>
  <si>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</si>
  <si>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</si>
  <si>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</si>
  <si>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</si>
  <si>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</si>
  <si>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</si>
  <si>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</si>
  <si>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</si>
  <si>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</si>
  <si>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</si>
  <si>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</si>
  <si>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</si>
  <si>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</si>
  <si>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</si>
  <si>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</si>
  <si>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</si>
  <si>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</si>
  <si>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</si>
  <si>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</si>
  <si>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</si>
  <si>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</si>
  <si>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</si>
  <si>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</si>
  <si>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</si>
  <si>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</si>
  <si>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</si>
  <si>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</si>
  <si>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</si>
  <si>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</si>
  <si>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</si>
  <si>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</si>
  <si>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</si>
  <si>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</si>
  <si>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</si>
  <si>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</si>
  <si>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</si>
  <si>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</si>
  <si>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</si>
  <si>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</si>
  <si>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</si>
  <si>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</si>
  <si>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</si>
  <si>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</si>
  <si>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</si>
  <si>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</si>
  <si>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</si>
  <si>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</si>
  <si>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</si>
  <si>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</si>
  <si>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</si>
  <si>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</si>
  <si>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</si>
  <si>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</si>
  <si>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</si>
  <si>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</si>
  <si>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</si>
  <si>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</si>
  <si>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</si>
  <si>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</si>
  <si>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</si>
  <si>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</si>
  <si>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</si>
  <si>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</si>
  <si>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</si>
  <si>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</si>
  <si>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</si>
  <si>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</si>
  <si>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</si>
  <si>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</si>
  <si>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</si>
  <si>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</si>
  <si>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</si>
  <si>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</si>
  <si>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</si>
  <si>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</si>
  <si>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</si>
  <si>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</si>
  <si>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</si>
  <si>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</si>
  <si>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</si>
  <si>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</si>
  <si>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</si>
  <si>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</si>
  <si>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</si>
  <si>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</si>
  <si>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</si>
  <si>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</si>
  <si>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</si>
  <si>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</si>
  <si>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</si>
  <si>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</si>
  <si>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</si>
  <si>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</si>
  <si>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</si>
  <si>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</si>
  <si>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</si>
  <si>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</si>
  <si>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</si>
  <si>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</si>
  <si>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</si>
  <si>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</si>
  <si>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</si>
  <si>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</si>
  <si>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</si>
  <si>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</si>
  <si>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</si>
  <si>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</si>
  <si>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</si>
  <si>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</si>
  <si>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</si>
  <si>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</si>
  <si>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</si>
  <si>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</si>
  <si>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</si>
  <si>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</si>
  <si>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</si>
  <si>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</si>
  <si>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</si>
  <si>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</si>
  <si>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</si>
  <si>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</si>
  <si>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</si>
  <si>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</si>
  <si>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</si>
  <si>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</si>
  <si>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</si>
  <si>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</si>
  <si>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</si>
  <si>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</si>
  <si>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</si>
  <si>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</si>
  <si>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</si>
  <si>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</si>
  <si>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</si>
  <si>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</si>
  <si>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</si>
  <si>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</si>
  <si>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</si>
  <si>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</si>
  <si>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</si>
  <si>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</si>
  <si>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</si>
  <si>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</si>
  <si>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</si>
  <si>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</si>
  <si>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</si>
  <si>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</si>
  <si>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</si>
  <si>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</si>
  <si>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</si>
  <si>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</si>
  <si>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</si>
  <si>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</si>
  <si>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</si>
  <si>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</si>
  <si>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</si>
  <si>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</si>
  <si>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</si>
  <si>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</si>
  <si>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</si>
  <si>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</si>
  <si>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</si>
  <si>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</si>
  <si>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</si>
  <si>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</si>
  <si>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</si>
  <si>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</si>
  <si>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</si>
  <si>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</si>
  <si>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</si>
  <si>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</si>
  <si>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</si>
  <si>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</si>
  <si>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</si>
  <si>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</si>
  <si>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</si>
  <si>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</si>
  <si>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</si>
  <si>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</si>
  <si>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</si>
  <si>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</si>
  <si>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</si>
  <si>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</si>
  <si>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</si>
  <si>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</si>
  <si>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</si>
  <si>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</si>
  <si>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</si>
  <si>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</si>
  <si>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</si>
  <si>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</si>
  <si>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</si>
  <si>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</si>
  <si>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</si>
  <si>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</si>
  <si>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</si>
  <si>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</si>
  <si>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</si>
  <si>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</si>
  <si>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</si>
  <si>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</si>
  <si>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</si>
  <si>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</si>
  <si>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</si>
  <si>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</si>
  <si>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</si>
  <si>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</si>
  <si>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</si>
  <si>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</si>
  <si>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</si>
  <si>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</si>
  <si>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</si>
  <si>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</si>
  <si>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</si>
  <si>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</si>
  <si>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</si>
  <si>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</si>
  <si>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</si>
  <si>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</si>
  <si>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</si>
  <si>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</si>
  <si>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</si>
  <si>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</si>
  <si>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</si>
  <si>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</si>
  <si>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</si>
  <si>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</si>
  <si>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</si>
  <si>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</si>
  <si>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</si>
  <si>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</si>
  <si>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</si>
  <si>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</si>
  <si>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</si>
  <si>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</si>
  <si>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</si>
  <si>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</si>
  <si>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</si>
  <si>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</si>
  <si>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</si>
  <si>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</si>
  <si>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</si>
  <si>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</si>
  <si>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</si>
  <si>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</si>
  <si>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</si>
  <si>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</si>
  <si>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</si>
  <si>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</si>
  <si>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</si>
  <si>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</si>
  <si>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</si>
  <si>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</si>
  <si>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</si>
  <si>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</si>
  <si>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</si>
  <si>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</si>
  <si>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</si>
  <si>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</si>
  <si>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</si>
  <si>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</si>
  <si>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</si>
  <si>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</si>
  <si>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</si>
  <si>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</si>
  <si>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</si>
  <si>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</si>
  <si>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</si>
  <si>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</si>
  <si>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</si>
  <si>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</si>
  <si>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</si>
  <si>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</si>
  <si>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</si>
  <si>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</si>
  <si>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</si>
  <si>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</si>
  <si>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</si>
  <si>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</si>
  <si>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</si>
  <si>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</si>
  <si>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</si>
  <si>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</si>
  <si>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</si>
  <si>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</si>
  <si>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</si>
  <si>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</si>
  <si>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</si>
  <si>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</si>
  <si>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</si>
  <si>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</si>
  <si>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</si>
  <si>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</si>
  <si>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</si>
  <si>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</si>
  <si>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</si>
  <si>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</si>
  <si>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</si>
  <si>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</si>
  <si>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</si>
  <si>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</si>
  <si>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</si>
  <si>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</si>
  <si>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</si>
  <si>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</si>
  <si>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</si>
  <si>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</si>
  <si>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</si>
  <si>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</si>
  <si>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</si>
  <si>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</si>
  <si>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</si>
  <si>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</si>
  <si>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</si>
  <si>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</si>
  <si>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</si>
  <si>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</si>
  <si>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</si>
  <si>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</si>
  <si>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</si>
  <si>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</si>
  <si>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</si>
  <si>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</si>
  <si>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</si>
  <si>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</si>
  <si>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</si>
  <si>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</si>
  <si>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</si>
  <si>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</si>
  <si>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</si>
  <si>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</si>
  <si>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</si>
  <si>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</si>
  <si>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</si>
  <si>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</si>
  <si>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</si>
  <si>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</si>
  <si>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</si>
  <si>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</si>
  <si>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</si>
  <si>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</si>
  <si>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</si>
  <si>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</si>
  <si>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</si>
  <si>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</si>
  <si>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</si>
  <si>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</si>
  <si>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</si>
  <si>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</si>
  <si>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</si>
  <si>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</si>
  <si>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</si>
  <si>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</si>
  <si>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</si>
  <si>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</si>
  <si>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</si>
  <si>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</si>
  <si>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</si>
  <si>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</si>
  <si>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</si>
  <si>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</si>
  <si>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</si>
  <si>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</si>
  <si>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</si>
  <si>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</si>
  <si>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</si>
  <si>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</si>
  <si>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</si>
  <si>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</si>
  <si>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</si>
  <si>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</si>
  <si>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</si>
  <si>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</si>
  <si>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</si>
  <si>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</si>
  <si>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</si>
  <si>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</si>
  <si>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</si>
  <si>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</si>
  <si>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</si>
  <si>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</si>
  <si>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</si>
  <si>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</si>
  <si>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</si>
  <si>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</si>
  <si>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</si>
  <si>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</si>
  <si>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</si>
  <si>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</si>
  <si>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</si>
  <si>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</si>
  <si>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</si>
  <si>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</si>
  <si>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</si>
  <si>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</si>
  <si>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</si>
  <si>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</si>
  <si>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</si>
  <si>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</si>
  <si>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</si>
  <si>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</si>
  <si>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</si>
  <si>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</si>
  <si>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</si>
  <si>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</si>
  <si>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</si>
  <si>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</si>
  <si>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</si>
  <si>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</si>
  <si>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</si>
  <si>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</si>
  <si>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</si>
  <si>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</si>
  <si>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</si>
  <si>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</si>
  <si>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</si>
  <si>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</si>
  <si>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</si>
  <si>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</si>
  <si>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</si>
  <si>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</si>
  <si>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</si>
  <si>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</si>
  <si>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</si>
  <si>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</si>
  <si>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</si>
  <si>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</si>
  <si>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</si>
  <si>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</si>
  <si>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</si>
  <si>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</si>
  <si>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</si>
  <si>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</si>
  <si>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</si>
  <si>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</si>
  <si>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</si>
  <si>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</si>
  <si>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</si>
  <si>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</si>
  <si>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</si>
  <si>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</si>
  <si>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</si>
  <si>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</si>
  <si>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</si>
  <si>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</si>
  <si>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</si>
  <si>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</si>
  <si>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</si>
  <si>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</si>
  <si>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</si>
  <si>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</si>
  <si>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</si>
  <si>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</si>
  <si>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</si>
  <si>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</si>
  <si>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</si>
  <si>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</si>
  <si>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</si>
  <si>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</si>
  <si>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</si>
  <si>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</si>
  <si>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</si>
  <si>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</si>
  <si>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</si>
  <si>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</si>
  <si>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</si>
  <si>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</si>
  <si>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</si>
  <si>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</si>
  <si>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</si>
  <si>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</si>
  <si>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</si>
  <si>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</si>
  <si>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</si>
  <si>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</si>
  <si>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</si>
  <si>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</si>
  <si>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</si>
  <si>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</si>
  <si>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</si>
  <si>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</si>
  <si>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</si>
  <si>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</si>
  <si>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</si>
  <si>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</si>
  <si>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</si>
  <si>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</si>
  <si>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</si>
  <si>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</si>
  <si>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</si>
  <si>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</si>
  <si>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</si>
  <si>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</si>
  <si>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</si>
  <si>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</si>
  <si>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</si>
  <si>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</si>
  <si>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</si>
  <si>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</si>
  <si>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</si>
  <si>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</si>
  <si>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</si>
  <si>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</si>
  <si>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</si>
  <si>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</si>
  <si>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</si>
  <si>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</si>
  <si>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</si>
  <si>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</si>
  <si>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</si>
  <si>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</si>
  <si>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</si>
  <si>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</si>
  <si>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</si>
  <si>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</si>
  <si>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</si>
  <si>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</si>
  <si>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</si>
  <si>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</si>
  <si>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</si>
  <si>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</si>
  <si>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</si>
  <si>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</si>
  <si>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</si>
  <si>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</si>
  <si>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</si>
  <si>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</si>
  <si>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</si>
  <si>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</si>
  <si>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</si>
  <si>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</si>
  <si>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</si>
  <si>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</si>
  <si>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</si>
  <si>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</si>
  <si>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</si>
  <si>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</si>
  <si>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</si>
  <si>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</si>
  <si>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</si>
  <si>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</si>
  <si>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</si>
  <si>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</si>
  <si>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</si>
  <si>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</si>
  <si>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</si>
  <si>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</si>
  <si>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</si>
  <si>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</si>
  <si>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</si>
  <si>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</si>
  <si>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</si>
  <si>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</si>
  <si>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</si>
  <si>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</si>
  <si>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</si>
  <si>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</si>
  <si>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</si>
  <si>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</si>
  <si>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</si>
  <si>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</si>
  <si>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</si>
  <si>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</si>
  <si>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</si>
  <si>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</si>
  <si>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</si>
  <si>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</si>
  <si>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</si>
  <si>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</si>
  <si>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</si>
  <si>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</si>
  <si>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</si>
  <si>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</si>
  <si>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</si>
  <si>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</si>
  <si>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</si>
  <si>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</si>
  <si>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</si>
  <si>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</si>
  <si>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</si>
  <si>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</si>
  <si>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</si>
  <si>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</si>
  <si>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</si>
  <si>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</si>
  <si>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</si>
  <si>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</si>
  <si>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</si>
  <si>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</si>
  <si>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</si>
  <si>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</si>
  <si>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</si>
  <si>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</si>
  <si>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</si>
  <si>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</si>
  <si>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</si>
  <si>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</si>
  <si>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</si>
  <si>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</si>
  <si>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</si>
  <si>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</si>
  <si>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</si>
  <si>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</si>
  <si>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</si>
  <si>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</si>
  <si>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</si>
  <si>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</si>
  <si>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</si>
  <si>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</si>
  <si>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</si>
  <si>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</si>
  <si>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</si>
  <si>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</si>
  <si>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</si>
  <si>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</si>
  <si>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</si>
  <si>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</si>
  <si>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</si>
  <si>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</si>
  <si>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</si>
  <si>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</si>
  <si>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</si>
  <si>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</si>
  <si>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</si>
  <si>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</si>
  <si>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</si>
  <si>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</si>
  <si>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</si>
  <si>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</si>
  <si>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</si>
  <si>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</si>
  <si>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</si>
  <si>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</si>
  <si>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</si>
  <si>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</si>
  <si>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</si>
  <si>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</si>
  <si>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</si>
  <si>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</si>
  <si>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</si>
  <si>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</si>
  <si>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</si>
  <si>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</si>
  <si>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</si>
  <si>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</si>
  <si>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</si>
  <si>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</si>
  <si>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</si>
  <si>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</si>
  <si>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</si>
  <si>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</si>
  <si>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</si>
  <si>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</si>
  <si>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</si>
  <si>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</si>
  <si>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</si>
  <si>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</si>
  <si>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</si>
  <si>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</si>
  <si>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</si>
  <si>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</si>
  <si>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</si>
  <si>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</si>
  <si>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</si>
  <si>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</si>
  <si>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</si>
  <si>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</si>
  <si>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</si>
  <si>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</si>
  <si>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</si>
  <si>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</si>
  <si>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</si>
  <si>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</si>
  <si>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</si>
  <si>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</si>
  <si>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</si>
  <si>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</si>
  <si>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</si>
  <si>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</si>
  <si>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</si>
  <si>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</si>
  <si>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</si>
  <si>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</si>
  <si>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</si>
  <si>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</si>
  <si>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</si>
  <si>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</si>
  <si>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</si>
  <si>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</si>
  <si>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</si>
  <si>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</si>
  <si>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</si>
  <si>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</si>
  <si>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</si>
  <si>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</si>
  <si>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</si>
  <si>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</si>
  <si>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</si>
  <si>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</si>
  <si>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</si>
  <si>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</si>
  <si>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</si>
  <si>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</si>
  <si>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</si>
  <si>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</si>
  <si>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</si>
  <si>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</si>
  <si>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</si>
  <si>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</si>
  <si>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</si>
  <si>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</si>
  <si>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</si>
  <si>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</si>
  <si>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</si>
  <si>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</si>
  <si>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</si>
  <si>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</si>
  <si>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</si>
  <si>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</si>
  <si>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</si>
  <si>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</si>
  <si>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</si>
  <si>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</si>
  <si>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</si>
  <si>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</si>
  <si>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</si>
  <si>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</si>
  <si>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</si>
  <si>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</si>
  <si>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</si>
  <si>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</si>
  <si>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</si>
  <si>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</si>
  <si>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</si>
  <si>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</si>
  <si>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</si>
  <si>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</si>
  <si>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</si>
  <si>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</si>
  <si>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</si>
  <si>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</si>
  <si>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</si>
  <si>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</si>
  <si>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</si>
  <si>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</si>
  <si>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</si>
  <si>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</si>
  <si>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</si>
  <si>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</si>
  <si>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</si>
  <si>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</si>
  <si>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</si>
  <si>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</si>
  <si>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</si>
  <si>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</si>
  <si>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</si>
  <si>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</si>
  <si>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</si>
  <si>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</si>
  <si>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</si>
  <si>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</si>
  <si>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</si>
  <si>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</si>
  <si>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</si>
  <si>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</si>
  <si>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</si>
  <si>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</si>
  <si>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</si>
  <si>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</si>
  <si>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</si>
  <si>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</si>
  <si>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</si>
  <si>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</si>
  <si>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</si>
  <si>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</si>
  <si>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</si>
  <si>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</si>
  <si>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</si>
  <si>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</si>
  <si>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</si>
  <si>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</si>
  <si>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</si>
  <si>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</si>
  <si>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</si>
  <si>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</si>
  <si>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</si>
  <si>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</si>
  <si>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</si>
  <si>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</si>
  <si>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</si>
  <si>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</si>
  <si>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</si>
  <si>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</si>
  <si>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</si>
  <si>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</si>
  <si>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</si>
  <si>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</si>
  <si>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</si>
  <si>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</si>
  <si>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</si>
  <si>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</si>
  <si>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</si>
  <si>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</si>
  <si>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</si>
  <si>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</si>
  <si>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</si>
  <si>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</si>
  <si>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</si>
  <si>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</si>
  <si>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</si>
  <si>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</si>
  <si>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</si>
  <si>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</si>
  <si>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</si>
  <si>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</si>
  <si>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</si>
  <si>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</si>
  <si>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</si>
  <si>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</si>
  <si>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</si>
  <si>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</si>
  <si>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</si>
  <si>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</si>
  <si>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</si>
  <si>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</si>
  <si>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</si>
  <si>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</si>
  <si>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</si>
  <si>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</si>
  <si>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</si>
  <si>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</si>
  <si>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</si>
  <si>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</si>
  <si>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</si>
  <si>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</si>
  <si>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</si>
  <si>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</si>
  <si>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</si>
  <si>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</si>
  <si>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</si>
  <si>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</si>
  <si>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</si>
  <si>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</si>
  <si>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</si>
  <si>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</si>
  <si>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</si>
  <si>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</si>
  <si>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</si>
  <si>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</si>
  <si>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</si>
  <si>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</si>
  <si>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</si>
  <si>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</si>
  <si>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</si>
  <si>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</si>
  <si>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</si>
  <si>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</si>
  <si>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</si>
  <si>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</si>
  <si>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</si>
  <si>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</si>
  <si>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</si>
  <si>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</si>
  <si>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</si>
  <si>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</si>
  <si>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</si>
  <si>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</si>
  <si>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</si>
  <si>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</si>
  <si>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</si>
  <si>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</si>
  <si>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</si>
  <si>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</si>
  <si>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</si>
  <si>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</si>
  <si>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</si>
  <si>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</si>
  <si>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</si>
  <si>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</si>
  <si>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</si>
  <si>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</si>
  <si>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</si>
  <si>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</si>
  <si>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</si>
  <si>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</si>
  <si>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</si>
  <si>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</si>
  <si>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</si>
  <si>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</si>
  <si>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</si>
  <si>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</si>
  <si>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</si>
  <si>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</si>
  <si>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</si>
  <si>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</si>
  <si>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</si>
  <si>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</si>
  <si>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</si>
  <si>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</si>
  <si>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</si>
  <si>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</si>
  <si>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</si>
  <si>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</si>
  <si>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</si>
  <si>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</si>
  <si>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</si>
  <si>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</si>
  <si>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</si>
  <si>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</si>
  <si>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</si>
  <si>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</si>
  <si>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</si>
  <si>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</si>
  <si>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</si>
  <si>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</si>
  <si>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</si>
  <si>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</si>
  <si>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</si>
  <si>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</si>
  <si>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</si>
  <si>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</si>
  <si>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</si>
  <si>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</si>
  <si>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</si>
  <si>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</si>
  <si>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</si>
  <si>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</si>
  <si>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</si>
  <si>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</si>
  <si>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</si>
  <si>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</si>
  <si>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</si>
  <si>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</si>
  <si>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</si>
  <si>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</si>
  <si>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</si>
  <si>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</si>
  <si>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</si>
  <si>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</si>
  <si>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</si>
  <si>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</si>
  <si>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</si>
  <si>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</si>
  <si>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</si>
  <si>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</si>
  <si>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</si>
  <si>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</si>
  <si>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</si>
  <si>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</si>
  <si>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</si>
  <si>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</si>
  <si>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</si>
  <si>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</si>
  <si>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</si>
  <si>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</si>
  <si>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</si>
  <si>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</si>
  <si>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</si>
  <si>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</si>
  <si>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</si>
  <si>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</si>
  <si>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</si>
  <si>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</si>
  <si>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</si>
  <si>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</si>
  <si>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</si>
  <si>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</si>
  <si>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</si>
  <si>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</si>
  <si>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</si>
  <si>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</si>
  <si>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</si>
  <si>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</si>
  <si>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</si>
  <si>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</si>
  <si>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</si>
  <si>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</si>
  <si>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</si>
  <si>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</si>
  <si>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</si>
  <si>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</si>
  <si>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</si>
  <si>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</si>
  <si>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</si>
  <si>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</si>
  <si>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</si>
  <si>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</si>
  <si>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</si>
  <si>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</si>
  <si>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</si>
  <si>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</si>
  <si>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</si>
  <si>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</si>
  <si>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</si>
  <si>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</si>
  <si>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</si>
  <si>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</si>
  <si>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</si>
  <si>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</si>
  <si>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</si>
  <si>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</si>
  <si>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</si>
  <si>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</si>
  <si>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</si>
  <si>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</si>
  <si>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</si>
  <si>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</si>
  <si>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</si>
  <si>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</si>
  <si>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</si>
  <si>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</si>
  <si>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</si>
  <si>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</si>
  <si>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</si>
  <si>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</si>
  <si>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</si>
  <si>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</si>
  <si>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</si>
  <si>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</si>
  <si>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</si>
  <si>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</si>
  <si>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</si>
  <si>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</si>
  <si>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</si>
  <si>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</si>
  <si>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</si>
  <si>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</si>
  <si>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</si>
  <si>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</si>
  <si>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</si>
  <si>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</si>
  <si>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</si>
  <si>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</si>
  <si>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</si>
  <si>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</si>
  <si>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</si>
  <si>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</si>
  <si>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</si>
  <si>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</si>
  <si>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</si>
  <si>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</si>
  <si>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</si>
  <si>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</si>
  <si>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</si>
  <si>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</si>
  <si>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</si>
  <si>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</si>
  <si>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</si>
  <si>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</si>
  <si>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</si>
  <si>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</si>
  <si>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</si>
  <si>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</si>
  <si>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</si>
  <si>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</si>
  <si>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</si>
  <si>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</si>
  <si>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</si>
  <si>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</si>
  <si>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</si>
  <si>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</si>
  <si>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</si>
  <si>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</si>
  <si>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</si>
  <si>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</si>
  <si>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</si>
  <si>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</si>
  <si>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</si>
  <si>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</si>
  <si>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</si>
  <si>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</si>
  <si>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</si>
  <si>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</si>
  <si>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</si>
  <si>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</si>
  <si>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</si>
  <si>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</si>
  <si>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</si>
  <si>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</si>
  <si>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</si>
  <si>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</si>
  <si>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</si>
  <si>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</si>
  <si>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</si>
  <si>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</si>
  <si>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</si>
  <si>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</si>
  <si>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</si>
  <si>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</si>
  <si>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</si>
  <si>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</si>
  <si>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</si>
  <si>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</si>
  <si>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</si>
  <si>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</si>
  <si>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</si>
  <si>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</si>
  <si>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</si>
  <si>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</si>
  <si>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</si>
  <si>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</si>
  <si>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</si>
  <si>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</si>
  <si>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</si>
  <si>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</si>
  <si>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</si>
  <si>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</si>
  <si>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</si>
  <si>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</si>
  <si>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</si>
  <si>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</si>
  <si>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</si>
  <si>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</si>
  <si>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</si>
  <si>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</si>
  <si>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</si>
  <si>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</si>
  <si>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</si>
  <si>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</si>
  <si>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</si>
  <si>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</si>
  <si>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</si>
  <si>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</si>
  <si>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</si>
  <si>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</si>
  <si>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</si>
  <si>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</si>
  <si>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</si>
  <si>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</si>
  <si>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</si>
  <si>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</si>
  <si>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</si>
  <si>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</si>
  <si>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</si>
  <si>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</si>
  <si>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</si>
  <si>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</si>
  <si>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</si>
  <si>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</si>
  <si>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</si>
  <si>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</si>
  <si>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</si>
  <si>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</si>
  <si>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</si>
  <si>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</si>
  <si>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</si>
  <si>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</si>
  <si>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</si>
  <si>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</si>
  <si>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</si>
  <si>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</si>
  <si>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</si>
  <si>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</si>
  <si>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</si>
  <si>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</si>
  <si>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</si>
  <si>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</si>
  <si>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</si>
  <si>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</si>
  <si>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</si>
  <si>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</si>
  <si>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</si>
  <si>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</si>
  <si>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</si>
  <si>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</si>
  <si>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</si>
  <si>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</si>
  <si>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</si>
  <si>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</si>
  <si>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</si>
  <si>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</si>
  <si>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</si>
  <si>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</si>
  <si>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</si>
  <si>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</si>
  <si>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</si>
  <si>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</si>
  <si>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</si>
  <si>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</si>
  <si>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</si>
  <si>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</si>
  <si>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</si>
  <si>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</si>
  <si>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</si>
  <si>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</si>
  <si>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</si>
  <si>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</si>
  <si>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</si>
  <si>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</si>
  <si>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</si>
  <si>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</si>
  <si>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</si>
  <si>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</si>
  <si>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</si>
  <si>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</si>
  <si>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</si>
  <si>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</si>
  <si>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</si>
  <si>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</si>
  <si>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</si>
  <si>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</si>
  <si>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</si>
  <si>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</si>
  <si>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</si>
  <si>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</si>
  <si>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</si>
  <si>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</si>
  <si>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</si>
  <si>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</si>
  <si>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</si>
  <si>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</si>
  <si>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</si>
  <si>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</si>
  <si>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</si>
  <si>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</si>
  <si>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</si>
  <si>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</si>
  <si>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</si>
  <si>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</si>
  <si>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</si>
  <si>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</si>
  <si>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</si>
  <si>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</si>
  <si>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</si>
  <si>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</si>
  <si>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</si>
  <si>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</si>
  <si>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</si>
  <si>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</si>
  <si>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</si>
  <si>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</si>
  <si>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</si>
  <si>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</si>
  <si>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</si>
  <si>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</si>
  <si>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</si>
  <si>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</si>
  <si>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</si>
  <si>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</si>
  <si>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</si>
  <si>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</si>
  <si>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</si>
  <si>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</si>
  <si>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</si>
  <si>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</si>
  <si>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</si>
  <si>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</si>
  <si>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</si>
  <si>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</si>
  <si>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</si>
  <si>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</si>
  <si>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</si>
  <si>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</si>
  <si>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</si>
  <si>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</si>
  <si>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</si>
  <si>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</si>
  <si>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</si>
  <si>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</si>
  <si>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</si>
  <si>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</si>
  <si>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</si>
  <si>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</si>
  <si>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</si>
  <si>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</si>
  <si>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</si>
  <si>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</si>
  <si>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</si>
  <si>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</si>
  <si>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</si>
  <si>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</si>
  <si>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</si>
  <si>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</si>
  <si>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</si>
  <si>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</si>
  <si>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</si>
  <si>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</si>
  <si>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</si>
  <si>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</si>
  <si>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</si>
  <si>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</si>
  <si>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</si>
  <si>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</si>
  <si>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</si>
  <si>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</si>
  <si>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</si>
  <si>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</si>
  <si>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</si>
  <si>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</si>
  <si>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</si>
  <si>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</si>
  <si>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</si>
  <si>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</si>
  <si>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</si>
  <si>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</si>
  <si>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</si>
  <si>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</si>
  <si>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</si>
  <si>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</si>
  <si>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</si>
  <si>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</si>
  <si>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</si>
  <si>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</si>
  <si>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</si>
  <si>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</si>
  <si>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</si>
  <si>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</si>
  <si>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</si>
  <si>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</si>
  <si>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</si>
  <si>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</si>
  <si>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</si>
  <si>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</si>
  <si>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</si>
  <si>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</si>
  <si>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</si>
  <si>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</si>
  <si>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</si>
  <si>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</si>
  <si>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</si>
  <si>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</si>
  <si>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</si>
  <si>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</si>
  <si>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</si>
  <si>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</si>
  <si>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</si>
  <si>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</si>
  <si>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</si>
  <si>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</si>
  <si>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</si>
  <si>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</si>
  <si>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</si>
  <si>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</si>
  <si>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</si>
  <si>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</si>
  <si>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</si>
  <si>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</si>
  <si>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</si>
  <si>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</si>
  <si>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</si>
  <si>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</si>
  <si>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</si>
  <si>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</si>
  <si>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</si>
  <si>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</si>
  <si>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</si>
  <si>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</si>
  <si>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</si>
  <si>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</si>
  <si>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</si>
  <si>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</si>
  <si>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</si>
  <si>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</si>
  <si>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</si>
  <si>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</si>
  <si>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</si>
  <si>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</si>
  <si>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</si>
  <si>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</si>
  <si>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</si>
  <si>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</si>
  <si>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</si>
  <si>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</si>
  <si>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</si>
  <si>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</si>
  <si>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</si>
  <si>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</si>
  <si>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</si>
  <si>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</si>
  <si>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</si>
  <si>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</si>
  <si>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</si>
  <si>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</si>
  <si>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</si>
  <si>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</si>
  <si>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</si>
  <si>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</si>
  <si>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</si>
  <si>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</si>
  <si>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</si>
  <si>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</si>
  <si>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</si>
  <si>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</si>
  <si>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</si>
  <si>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</si>
  <si>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</si>
  <si>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</si>
  <si>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</si>
  <si>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</si>
  <si>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</si>
  <si>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</si>
  <si>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</si>
  <si>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</si>
  <si>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</si>
  <si>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</si>
  <si>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</si>
  <si>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</si>
  <si>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</si>
  <si>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</si>
  <si>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</si>
  <si>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</si>
  <si>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</si>
  <si>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</si>
  <si>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</si>
  <si>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</si>
  <si>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</si>
  <si>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</si>
  <si>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</si>
  <si>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</si>
  <si>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</si>
  <si>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</si>
  <si>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</si>
  <si>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</si>
  <si>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</si>
  <si>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</si>
  <si>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</si>
  <si>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</si>
  <si>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</si>
  <si>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</si>
  <si>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</si>
  <si>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</si>
  <si>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</si>
  <si>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</si>
  <si>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</si>
  <si>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</si>
  <si>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</si>
  <si>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</si>
  <si>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</si>
  <si>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</si>
  <si>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</si>
  <si>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</si>
  <si>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</si>
  <si>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</si>
  <si>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</si>
  <si>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</si>
  <si>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</si>
  <si>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</si>
  <si>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</si>
  <si>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</si>
  <si>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</si>
  <si>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</si>
  <si>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</si>
  <si>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</si>
  <si>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</si>
  <si>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</si>
  <si>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</si>
  <si>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</si>
  <si>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</si>
  <si>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</si>
  <si>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</si>
  <si>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</si>
  <si>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</si>
  <si>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</si>
  <si>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</si>
  <si>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</si>
  <si>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</si>
  <si>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</si>
  <si>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</si>
  <si>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</si>
  <si>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</si>
  <si>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</si>
  <si>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</si>
  <si>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</si>
  <si>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</si>
  <si>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</si>
  <si>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</si>
  <si>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</si>
  <si>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</si>
  <si>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</si>
  <si>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</si>
  <si>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</si>
  <si>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</si>
  <si>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</si>
  <si>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</si>
  <si>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</si>
  <si>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</si>
  <si>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</si>
  <si>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</si>
  <si>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</si>
  <si>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</si>
  <si>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</si>
  <si>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</si>
  <si>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</si>
  <si>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</si>
  <si>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</si>
  <si>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</si>
  <si>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</si>
  <si>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</si>
  <si>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</si>
  <si>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</si>
  <si>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</si>
  <si>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</si>
  <si>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</si>
  <si>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</si>
  <si>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</si>
  <si>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</si>
  <si>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</si>
  <si>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</si>
  <si>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</si>
  <si>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</si>
  <si>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</si>
  <si>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</si>
  <si>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</si>
  <si>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</si>
  <si>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</si>
  <si>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</si>
  <si>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</si>
  <si>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</si>
  <si>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</si>
  <si>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</si>
  <si>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</si>
  <si>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</si>
  <si>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</si>
  <si>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</si>
  <si>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</si>
  <si>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</si>
  <si>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</si>
  <si>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</si>
  <si>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</si>
  <si>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</si>
  <si>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</si>
  <si>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</si>
  <si>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</si>
  <si>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</si>
  <si>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</si>
  <si>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</si>
  <si>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</si>
  <si>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</si>
  <si>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</si>
  <si>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</si>
  <si>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</si>
  <si>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</si>
  <si>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</si>
  <si>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</si>
  <si>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</si>
  <si>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</si>
  <si>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</si>
  <si>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</si>
  <si>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</si>
  <si>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</si>
  <si>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</si>
  <si>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</si>
  <si>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</si>
  <si>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</si>
  <si>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</si>
  <si>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</si>
  <si>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</si>
  <si>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</si>
  <si>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</si>
  <si>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</si>
  <si>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</si>
  <si>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</si>
  <si>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</si>
  <si>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</si>
  <si>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</si>
  <si>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</si>
  <si>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</si>
  <si>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</si>
  <si>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</si>
  <si>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</si>
  <si>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</si>
  <si>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</si>
  <si>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</si>
  <si>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</si>
  <si>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</si>
  <si>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</si>
  <si>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</si>
  <si>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</si>
  <si>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</si>
  <si>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</si>
  <si>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</si>
  <si>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</si>
  <si>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</si>
  <si>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</si>
  <si>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</si>
  <si>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</si>
  <si>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</si>
  <si>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</si>
  <si>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</si>
  <si>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</si>
  <si>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</si>
  <si>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</si>
  <si>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</si>
  <si>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</si>
  <si>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</si>
  <si>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</si>
  <si>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</si>
  <si>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</si>
  <si>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</si>
  <si>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</si>
  <si>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</si>
  <si>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</si>
  <si>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</si>
  <si>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</si>
  <si>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</si>
  <si>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</si>
  <si>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</si>
  <si>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</si>
  <si>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</si>
  <si>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</si>
  <si>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</si>
  <si>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</si>
  <si>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</si>
  <si>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</si>
  <si>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</si>
  <si>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</si>
  <si>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</si>
  <si>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</si>
  <si>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</si>
  <si>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</si>
  <si>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</si>
  <si>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</si>
  <si>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</si>
  <si>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</si>
  <si>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</si>
  <si>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</si>
  <si>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</si>
  <si>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</si>
  <si>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</si>
  <si>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</si>
  <si>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</si>
  <si>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</si>
  <si>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</si>
  <si>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</si>
  <si>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</si>
  <si>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</si>
  <si>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</si>
  <si>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</si>
  <si>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</si>
  <si>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</si>
  <si>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</si>
  <si>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</si>
  <si>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</si>
  <si>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</si>
  <si>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</si>
  <si>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</si>
  <si>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</si>
  <si>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</si>
  <si>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</si>
  <si>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</si>
  <si>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</si>
  <si>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</si>
  <si>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</si>
  <si>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</si>
  <si>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</si>
  <si>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</si>
  <si>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</si>
  <si>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</si>
  <si>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</si>
  <si>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</si>
  <si>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</si>
  <si>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</si>
  <si>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</si>
  <si>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</si>
  <si>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</si>
  <si>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</si>
  <si>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</si>
  <si>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</si>
  <si>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</si>
  <si>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</si>
  <si>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</si>
  <si>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</si>
  <si>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</si>
  <si>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</si>
  <si>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</si>
  <si>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</si>
  <si>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</si>
  <si>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</si>
  <si>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</si>
  <si>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</si>
  <si>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</si>
  <si>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</si>
  <si>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</si>
  <si>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</si>
  <si>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</si>
  <si>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</si>
  <si>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</si>
  <si>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</si>
  <si>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</si>
  <si>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</si>
  <si>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</si>
  <si>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</si>
  <si>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</si>
  <si>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</si>
  <si>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</si>
  <si>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</si>
  <si>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</si>
  <si>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</si>
  <si>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</si>
  <si>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</si>
  <si>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</si>
  <si>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</si>
  <si>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</si>
  <si>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</si>
  <si>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</si>
  <si>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</si>
  <si>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</si>
  <si>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</si>
  <si>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</si>
  <si>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</si>
  <si>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</si>
  <si>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</si>
  <si>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</si>
  <si>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</si>
  <si>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</si>
  <si>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</si>
  <si>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</si>
  <si>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</si>
  <si>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</si>
  <si>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</si>
  <si>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</si>
  <si>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</si>
  <si>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</si>
  <si>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</si>
  <si>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</si>
  <si>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</si>
  <si>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</si>
  <si>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</si>
  <si>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</si>
  <si>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</si>
  <si>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</si>
  <si>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</si>
  <si>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</si>
  <si>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</si>
  <si>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</si>
  <si>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</si>
  <si>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</si>
  <si>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</si>
  <si>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</si>
  <si>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</si>
  <si>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</si>
  <si>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</si>
  <si>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</si>
  <si>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</si>
  <si>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</si>
  <si>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</si>
  <si>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</si>
  <si>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</si>
  <si>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</si>
  <si>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</si>
  <si>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</si>
  <si>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</si>
  <si>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</si>
  <si>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</si>
  <si>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</si>
  <si>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</si>
  <si>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</si>
  <si>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</si>
  <si>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</si>
  <si>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</si>
  <si>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</si>
  <si>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</si>
  <si>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</si>
  <si>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</si>
  <si>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</si>
  <si>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</si>
  <si>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</si>
  <si>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</si>
  <si>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</si>
  <si>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</si>
  <si>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</si>
  <si>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</si>
  <si>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</si>
  <si>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</si>
  <si>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</si>
  <si>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</si>
  <si>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</si>
  <si>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</si>
  <si>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</si>
  <si>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</si>
  <si>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</si>
  <si>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</si>
  <si>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</si>
  <si>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</si>
  <si>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</si>
  <si>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</si>
  <si>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</si>
  <si>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</si>
  <si>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</si>
  <si>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</si>
  <si>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</si>
  <si>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</si>
  <si>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</si>
  <si>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</si>
  <si>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</si>
  <si>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</si>
  <si>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</si>
  <si>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</si>
  <si>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</si>
  <si>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</si>
  <si>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</si>
  <si>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</si>
  <si>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</si>
  <si>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</si>
  <si>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</si>
  <si>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</si>
  <si>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</si>
  <si>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</si>
  <si>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</si>
  <si>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</si>
  <si>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</si>
  <si>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</si>
  <si>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</si>
  <si>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</si>
  <si>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</si>
  <si>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</si>
  <si>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</si>
  <si>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</si>
  <si>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</si>
  <si>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</si>
  <si>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</si>
  <si>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</si>
  <si>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</si>
  <si>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</si>
  <si>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</si>
  <si>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</si>
  <si>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</si>
  <si>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</si>
  <si>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</si>
  <si>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</si>
  <si>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</si>
  <si>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</si>
  <si>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</si>
  <si>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</si>
  <si>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</si>
  <si>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</si>
  <si>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</si>
  <si>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</si>
  <si>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</si>
  <si>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</si>
  <si>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</si>
  <si>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</si>
  <si>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</si>
  <si>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</si>
  <si>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</si>
  <si>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</si>
  <si>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</si>
  <si>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</si>
  <si>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</si>
  <si>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</si>
  <si>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</si>
  <si>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</si>
  <si>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</si>
  <si>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</si>
  <si>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</si>
  <si>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</si>
  <si>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</si>
  <si>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</si>
  <si>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</si>
  <si>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</si>
  <si>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</si>
  <si>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</si>
  <si>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</si>
  <si>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</si>
  <si>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</si>
  <si>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</si>
  <si>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</si>
  <si>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</si>
  <si>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</si>
  <si>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</si>
  <si>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</si>
  <si>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</si>
  <si>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</si>
  <si>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</si>
  <si>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</si>
  <si>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</si>
  <si>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</si>
  <si>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</si>
  <si>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</si>
  <si>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</si>
  <si>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</si>
  <si>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</si>
  <si>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</si>
  <si>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</si>
  <si>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</si>
  <si>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</si>
  <si>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</si>
  <si>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</si>
  <si>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</si>
  <si>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</si>
  <si>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</si>
  <si>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</si>
  <si>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</si>
  <si>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</si>
  <si>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</si>
  <si>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</si>
  <si>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</si>
  <si>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</si>
  <si>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</si>
  <si>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</si>
  <si>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</si>
  <si>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</si>
  <si>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</si>
  <si>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</si>
  <si>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</si>
  <si>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</si>
  <si>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</si>
  <si>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</si>
  <si>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</si>
  <si>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</si>
  <si>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</si>
  <si>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</si>
  <si>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</si>
  <si>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</si>
  <si>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</si>
  <si>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</si>
  <si>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</si>
  <si>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</si>
  <si>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</si>
  <si>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</si>
  <si>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</si>
  <si>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</si>
  <si>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</si>
  <si>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</si>
  <si>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</si>
  <si>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</si>
  <si>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</si>
  <si>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</si>
  <si>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</si>
  <si>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</si>
  <si>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</si>
  <si>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</si>
  <si>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</si>
  <si>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</si>
  <si>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</si>
  <si>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</si>
  <si>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</si>
  <si>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</si>
  <si>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</si>
  <si>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</si>
  <si>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</si>
  <si>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</si>
  <si>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</si>
  <si>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</si>
  <si>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</si>
  <si>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</si>
  <si>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</si>
  <si>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</si>
  <si>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</si>
  <si>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</si>
  <si>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</si>
  <si>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</si>
  <si>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</si>
  <si>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</si>
  <si>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</si>
  <si>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</si>
  <si>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</si>
  <si>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</si>
  <si>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</si>
  <si>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</si>
  <si>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</si>
  <si>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</si>
  <si>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</si>
  <si>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</si>
  <si>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</si>
  <si>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</si>
  <si>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</si>
  <si>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</si>
  <si>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</si>
  <si>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</si>
  <si>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</si>
  <si>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</si>
  <si>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</si>
  <si>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</si>
  <si>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</si>
  <si>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</si>
  <si>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</si>
  <si>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</si>
  <si>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</si>
  <si>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</si>
  <si>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</si>
  <si>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</si>
  <si>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</si>
  <si>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</si>
  <si>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</si>
  <si>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</si>
  <si>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</si>
  <si>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</si>
  <si>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</si>
  <si>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</si>
  <si>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</si>
  <si>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</si>
  <si>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</si>
  <si>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</si>
  <si>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</si>
  <si>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</si>
  <si>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</si>
  <si>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</si>
  <si>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</si>
  <si>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</si>
  <si>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</si>
  <si>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</si>
  <si>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</si>
  <si>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</si>
  <si>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</si>
  <si>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</si>
  <si>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</si>
  <si>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</si>
  <si>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</si>
  <si>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</si>
  <si>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</si>
  <si>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</si>
  <si>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</si>
  <si>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</si>
  <si>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</si>
  <si>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</si>
  <si>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</si>
  <si>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</si>
  <si>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</si>
  <si>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</si>
  <si>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</si>
  <si>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</si>
  <si>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</si>
  <si>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</si>
  <si>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</si>
  <si>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</si>
  <si>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</si>
  <si>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</si>
  <si>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</si>
  <si>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</si>
  <si>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</si>
  <si>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</si>
  <si>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</si>
  <si>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</si>
  <si>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</si>
  <si>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</si>
  <si>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</si>
  <si>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</si>
  <si>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</si>
  <si>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</si>
  <si>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</si>
  <si>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</si>
  <si>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</si>
  <si>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</si>
  <si>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</si>
  <si>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</si>
  <si>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</si>
  <si>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</si>
  <si>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</si>
  <si>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</si>
  <si>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</si>
  <si>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</si>
  <si>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</si>
  <si>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</si>
  <si>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</si>
  <si>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</si>
  <si>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</si>
  <si>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</si>
  <si>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</si>
  <si>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</si>
  <si>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</si>
  <si>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</si>
  <si>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</si>
  <si>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</si>
  <si>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</si>
  <si>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</si>
  <si>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</si>
  <si>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</si>
  <si>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</si>
  <si>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</si>
  <si>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</si>
  <si>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</si>
  <si>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</si>
  <si>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</si>
  <si>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</si>
  <si>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</si>
  <si>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</si>
  <si>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</si>
  <si>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</si>
  <si>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</si>
  <si>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</si>
  <si>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</si>
  <si>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</si>
  <si>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</si>
  <si>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</si>
  <si>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</si>
  <si>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</si>
  <si>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</si>
  <si>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</si>
  <si>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</si>
  <si>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</si>
  <si>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</si>
  <si>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</si>
  <si>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</si>
  <si>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</si>
  <si>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</si>
  <si>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</si>
  <si>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</si>
  <si>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</si>
  <si>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</si>
  <si>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</si>
  <si>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</si>
  <si>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</si>
  <si>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</si>
  <si>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</si>
  <si>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</si>
  <si>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</si>
  <si>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</si>
  <si>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</si>
  <si>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</si>
  <si>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</si>
  <si>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</si>
  <si>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</si>
  <si>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</si>
  <si>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</si>
  <si>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</si>
  <si>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</si>
  <si>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</si>
  <si>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</si>
  <si>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</si>
  <si>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</si>
  <si>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</si>
  <si>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</si>
  <si>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</si>
  <si>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</si>
  <si>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</si>
  <si>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</si>
  <si>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</si>
  <si>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</si>
  <si>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</si>
  <si>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</si>
  <si>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</si>
  <si>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</si>
  <si>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</si>
  <si>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</si>
  <si>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</si>
  <si>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</si>
  <si>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</si>
  <si>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</si>
  <si>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</si>
  <si>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</si>
  <si>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</si>
  <si>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</si>
  <si>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</si>
  <si>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</si>
  <si>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</si>
  <si>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</si>
  <si>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</si>
  <si>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</si>
  <si>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</si>
  <si>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</si>
  <si>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</si>
  <si>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</si>
  <si>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</si>
  <si>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</si>
  <si>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</si>
  <si>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</si>
  <si>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</si>
  <si>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</si>
  <si>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</si>
  <si>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</si>
  <si>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</si>
  <si>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</si>
  <si>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</si>
  <si>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</si>
  <si>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</si>
  <si>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</si>
  <si>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</si>
  <si>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</si>
  <si>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</si>
  <si>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</si>
  <si>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</si>
  <si>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</si>
  <si>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</si>
  <si>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</si>
  <si>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</si>
  <si>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</si>
  <si>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</si>
  <si>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</si>
  <si>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</si>
  <si>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</si>
  <si>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</si>
  <si>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</si>
  <si>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</si>
  <si>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</si>
  <si>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</si>
  <si>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</si>
  <si>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</si>
  <si>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</si>
  <si>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</si>
  <si>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</si>
  <si>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</si>
  <si>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</si>
  <si>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</si>
  <si>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</si>
  <si>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</si>
  <si>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</si>
  <si>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</si>
  <si>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</si>
  <si>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</si>
  <si>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</si>
  <si>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</si>
  <si>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</si>
  <si>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</si>
  <si>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</si>
  <si>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</si>
  <si>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</si>
  <si>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</si>
  <si>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</si>
  <si>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</si>
  <si>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</si>
  <si>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</si>
  <si>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</si>
  <si>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</si>
  <si>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</si>
  <si>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</si>
  <si>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</si>
  <si>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</si>
  <si>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</si>
  <si>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</si>
  <si>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</si>
  <si>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</si>
  <si>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</si>
  <si>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</si>
  <si>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</si>
  <si>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</si>
  <si>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</si>
  <si>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</si>
  <si>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</si>
  <si>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</si>
  <si>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</si>
  <si>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</si>
  <si>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</si>
  <si>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</si>
  <si>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</si>
  <si>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</si>
  <si>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</si>
  <si>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</si>
  <si>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</si>
  <si>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</si>
  <si>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</si>
  <si>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</si>
  <si>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</si>
  <si>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</si>
  <si>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</si>
  <si>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</si>
  <si>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</si>
  <si>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</si>
  <si>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</si>
  <si>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</si>
  <si>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</si>
  <si>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</si>
  <si>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</si>
  <si>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</si>
  <si>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</si>
  <si>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</si>
  <si>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</si>
  <si>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</si>
  <si>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</si>
  <si>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</si>
  <si>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</si>
  <si>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</si>
  <si>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</si>
  <si>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</si>
  <si>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</si>
  <si>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</si>
  <si>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</si>
  <si>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</si>
  <si>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</si>
  <si>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</si>
  <si>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</si>
  <si>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</si>
  <si>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</si>
  <si>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</si>
  <si>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</si>
  <si>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</si>
  <si>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</si>
  <si>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</si>
  <si>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</si>
  <si>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</si>
  <si>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</si>
  <si>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</si>
  <si>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</si>
  <si>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</si>
  <si>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</si>
  <si>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</si>
  <si>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</si>
  <si>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</si>
  <si>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</si>
  <si>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</si>
  <si>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</si>
  <si>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</si>
  <si>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</si>
  <si>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</si>
  <si>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</si>
  <si>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</si>
  <si>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</si>
  <si>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</si>
  <si>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</si>
  <si>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</si>
  <si>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</si>
  <si>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</si>
  <si>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</si>
  <si>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</si>
  <si>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</si>
  <si>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</si>
  <si>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</si>
  <si>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</si>
  <si>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</si>
  <si>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</si>
  <si>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</si>
  <si>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</si>
  <si>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</si>
  <si>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</si>
  <si>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</si>
  <si>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</si>
  <si>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</si>
  <si>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</si>
  <si>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</si>
  <si>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</si>
  <si>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</si>
  <si>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</si>
  <si>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</si>
  <si>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</si>
  <si>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</si>
  <si>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</si>
  <si>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</si>
  <si>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</si>
  <si>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</si>
  <si>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</si>
  <si>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</si>
  <si>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</si>
  <si>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</si>
  <si>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</si>
  <si>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</si>
  <si>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</si>
  <si>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</si>
  <si>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</si>
  <si>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</si>
  <si>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</si>
  <si>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</si>
  <si>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</si>
  <si>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</si>
  <si>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</si>
  <si>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</si>
  <si>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</si>
  <si>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</si>
  <si>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</si>
  <si>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</si>
  <si>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</si>
  <si>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</si>
  <si>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</si>
  <si>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</si>
  <si>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</si>
  <si>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</si>
  <si>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</si>
  <si>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</si>
  <si>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</si>
  <si>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</si>
  <si>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</si>
  <si>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</si>
  <si>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</si>
  <si>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</si>
  <si>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</si>
  <si>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</si>
  <si>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</si>
  <si>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</si>
  <si>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</si>
  <si>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</si>
  <si>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</si>
  <si>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</si>
  <si>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</si>
  <si>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</si>
  <si>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</si>
  <si>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</si>
  <si>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</si>
  <si>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</si>
  <si>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</si>
  <si>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</si>
  <si>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</si>
  <si>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</si>
  <si>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</si>
  <si>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</si>
  <si>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</si>
  <si>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</si>
  <si>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</si>
  <si>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</si>
  <si>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</si>
  <si>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</si>
  <si>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</si>
  <si>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</si>
  <si>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</si>
  <si>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</si>
  <si>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</si>
  <si>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</si>
  <si>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</si>
  <si>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</si>
  <si>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</si>
  <si>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</si>
  <si>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</si>
  <si>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</si>
  <si>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</si>
  <si>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</si>
  <si>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</si>
  <si>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</si>
  <si>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</si>
  <si>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</si>
  <si>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</si>
  <si>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</si>
  <si>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</si>
  <si>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</si>
  <si>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</si>
  <si>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</si>
  <si>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</si>
  <si>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</si>
  <si>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</si>
  <si>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</si>
  <si>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</si>
  <si>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</si>
  <si>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</si>
  <si>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</si>
  <si>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</si>
  <si>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</si>
  <si>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</si>
  <si>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</si>
  <si>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</si>
  <si>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</si>
  <si>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</si>
  <si>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</si>
  <si>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</si>
  <si>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</si>
  <si>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</si>
  <si>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</si>
  <si>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</si>
  <si>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</si>
  <si>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</si>
  <si>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</si>
  <si>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</si>
  <si>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</si>
  <si>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</si>
  <si>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</si>
  <si>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</si>
  <si>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</si>
  <si>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</si>
  <si>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</si>
  <si>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</si>
  <si>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</si>
  <si>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</si>
  <si>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</si>
  <si>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</si>
  <si>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</si>
  <si>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</si>
  <si>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</si>
  <si>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</si>
  <si>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</si>
  <si>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</si>
  <si>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</si>
  <si>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</si>
  <si>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</si>
  <si>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</si>
  <si>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</si>
  <si>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</si>
  <si>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</si>
  <si>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</si>
  <si>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</si>
  <si>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</si>
  <si>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</si>
  <si>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</si>
  <si>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</si>
  <si>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</si>
  <si>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</si>
  <si>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</si>
  <si>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</si>
  <si>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</si>
  <si>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</si>
  <si>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</si>
  <si>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</si>
  <si>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</si>
  <si>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</si>
  <si>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</si>
  <si>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</si>
  <si>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</si>
  <si>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</si>
  <si>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</si>
  <si>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</si>
  <si>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</si>
  <si>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</si>
  <si>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</si>
  <si>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</si>
  <si>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</si>
  <si>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</si>
  <si>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</si>
  <si>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</si>
  <si>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</si>
  <si>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</si>
  <si>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</si>
  <si>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</si>
  <si>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</si>
  <si>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</si>
  <si>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</si>
  <si>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</si>
  <si>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</si>
  <si>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</si>
  <si>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</si>
  <si>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</si>
  <si>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</si>
  <si>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</si>
  <si>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</si>
  <si>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</si>
  <si>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</si>
  <si>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</si>
  <si>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</si>
  <si>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</si>
  <si>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</si>
  <si>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</si>
  <si>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</si>
  <si>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</si>
  <si>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</si>
  <si>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</si>
  <si>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</si>
  <si>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</si>
  <si>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</si>
  <si>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</si>
  <si>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</si>
  <si>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</si>
  <si>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</si>
  <si>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</si>
  <si>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</si>
  <si>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</si>
  <si>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</si>
  <si>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</si>
  <si>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</si>
  <si>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</si>
  <si>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</si>
  <si>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</si>
  <si>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</si>
  <si>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</si>
  <si>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</si>
  <si>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</si>
  <si>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</si>
  <si>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</si>
  <si>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</si>
  <si>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</si>
  <si>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</si>
  <si>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</si>
  <si>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</si>
  <si>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</si>
  <si>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</si>
  <si>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</si>
  <si>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</si>
  <si>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</si>
  <si>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</si>
  <si>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</si>
  <si>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</si>
  <si>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</si>
  <si>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</si>
  <si>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</si>
  <si>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</si>
  <si>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</si>
  <si>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</si>
  <si>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</si>
  <si>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</si>
  <si>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</si>
  <si>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</si>
  <si>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</si>
  <si>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</si>
  <si>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</si>
  <si>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</si>
  <si>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</si>
  <si>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</si>
  <si>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</si>
  <si>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</si>
  <si>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</si>
  <si>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</si>
  <si>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</si>
  <si>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</si>
  <si>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</si>
  <si>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</si>
  <si>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</si>
  <si>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</si>
  <si>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</si>
  <si>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</si>
  <si>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</si>
  <si>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</si>
  <si>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</si>
  <si>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</si>
  <si>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</si>
  <si>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</si>
  <si>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</si>
  <si>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</si>
  <si>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</si>
  <si>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</si>
  <si>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</si>
  <si>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</si>
  <si>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</si>
  <si>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</si>
  <si>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</si>
  <si>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</si>
  <si>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</si>
  <si>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</si>
  <si>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</si>
  <si>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</si>
  <si>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</si>
  <si>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</si>
  <si>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</si>
  <si>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</si>
  <si>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</si>
  <si>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</si>
  <si>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</si>
  <si>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</si>
  <si>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</si>
  <si>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</si>
  <si>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</si>
  <si>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</si>
  <si>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</si>
  <si>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</si>
  <si>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</si>
  <si>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</si>
  <si>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</si>
  <si>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</si>
  <si>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</si>
  <si>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</si>
  <si>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</si>
  <si>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</si>
  <si>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</si>
  <si>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</si>
  <si>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</si>
  <si>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</si>
  <si>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</si>
  <si>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</si>
  <si>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</si>
  <si>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</si>
  <si>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</si>
  <si>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</si>
  <si>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</si>
  <si>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</si>
  <si>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</si>
  <si>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</si>
  <si>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</si>
  <si>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</si>
  <si>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</si>
  <si>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</si>
  <si>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</si>
  <si>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</si>
  <si>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</si>
  <si>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</si>
  <si>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</si>
  <si>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</si>
  <si>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</si>
  <si>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</si>
  <si>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</si>
  <si>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</si>
  <si>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</si>
  <si>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</si>
  <si>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</si>
  <si>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</si>
  <si>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</si>
  <si>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</si>
  <si>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</si>
  <si>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</si>
  <si>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</si>
  <si>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</si>
  <si>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</si>
  <si>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</si>
  <si>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</si>
  <si>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</si>
  <si>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</si>
  <si>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</si>
  <si>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</si>
  <si>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</si>
  <si>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</si>
  <si>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</si>
  <si>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</si>
  <si>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</si>
  <si>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</si>
  <si>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</si>
  <si>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</si>
  <si>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</si>
  <si>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</si>
  <si>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</si>
  <si>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</si>
  <si>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</si>
  <si>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</si>
  <si>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</si>
  <si>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</si>
  <si>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</si>
  <si>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</si>
  <si>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</si>
  <si>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</si>
  <si>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</si>
  <si>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</si>
  <si>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</si>
  <si>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</si>
  <si>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</si>
  <si>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</si>
  <si>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</si>
  <si>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</si>
  <si>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</si>
  <si>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</si>
  <si>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</si>
  <si>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</si>
  <si>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</si>
  <si>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</si>
  <si>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</si>
  <si>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</si>
  <si>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</si>
  <si>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</si>
  <si>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</si>
  <si>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</si>
  <si>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</si>
  <si>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</si>
  <si>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</si>
  <si>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</si>
  <si>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</si>
  <si>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</si>
  <si>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</si>
  <si>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</si>
  <si>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</si>
  <si>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</si>
  <si>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</si>
  <si>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</si>
  <si>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</si>
  <si>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</si>
  <si>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</si>
  <si>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</si>
  <si>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</si>
  <si>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</si>
  <si>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</si>
  <si>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</si>
  <si>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</si>
  <si>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</si>
  <si>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</si>
  <si>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</si>
  <si>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</si>
  <si>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</si>
  <si>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</si>
  <si>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</si>
  <si>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</si>
  <si>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</si>
  <si>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</si>
  <si>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</si>
  <si>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</si>
  <si>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</si>
  <si>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</si>
  <si>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</si>
  <si>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</si>
  <si>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</si>
  <si>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</si>
  <si>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</si>
  <si>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</si>
  <si>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</si>
  <si>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</si>
  <si>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</si>
  <si>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</si>
  <si>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</si>
  <si>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</si>
  <si>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</si>
  <si>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</si>
  <si>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</si>
  <si>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</si>
  <si>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</si>
  <si>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</si>
  <si>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</si>
  <si>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</si>
  <si>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</si>
  <si>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</si>
  <si>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</si>
  <si>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</si>
  <si>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</si>
  <si>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</si>
  <si>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</si>
  <si>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</si>
  <si>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</si>
  <si>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</si>
  <si>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</si>
  <si>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</si>
  <si>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</si>
  <si>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</si>
  <si>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</si>
  <si>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</si>
  <si>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</si>
  <si>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</si>
  <si>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</si>
  <si>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</si>
  <si>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</si>
  <si>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</si>
  <si>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</si>
  <si>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</si>
  <si>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</si>
  <si>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</si>
  <si>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</si>
  <si>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</si>
  <si>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</si>
  <si>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</si>
  <si>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</si>
  <si>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</si>
  <si>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</si>
  <si>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</si>
  <si>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</si>
  <si>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</si>
  <si>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</si>
  <si>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</si>
  <si>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</si>
  <si>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</si>
  <si>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</si>
  <si>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</si>
  <si>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</si>
  <si>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</si>
  <si>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</si>
  <si>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</si>
  <si>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</si>
  <si>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</si>
  <si>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</si>
  <si>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</si>
  <si>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</si>
  <si>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</si>
  <si>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</si>
  <si>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</si>
  <si>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</si>
  <si>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</si>
  <si>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</si>
  <si>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</si>
  <si>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</si>
  <si>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</si>
  <si>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</si>
  <si>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</si>
  <si>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</si>
  <si>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</si>
  <si>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</si>
  <si>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</si>
  <si>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</si>
  <si>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</si>
  <si>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</si>
  <si>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</si>
  <si>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</si>
  <si>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</si>
  <si>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</si>
  <si>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</si>
  <si>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</si>
  <si>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</si>
  <si>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</si>
  <si>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</si>
  <si>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</si>
  <si>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</si>
  <si>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</si>
  <si>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</si>
  <si>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</si>
  <si>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</si>
  <si>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</si>
  <si>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</si>
  <si>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</si>
  <si>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</si>
  <si>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</si>
  <si>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</si>
  <si>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</si>
  <si>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</si>
  <si>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</si>
  <si>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</si>
  <si>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</si>
  <si>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</si>
  <si>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</si>
  <si>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</si>
  <si>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</si>
  <si>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</si>
  <si>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</si>
  <si>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</si>
  <si>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</si>
  <si>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</si>
  <si>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</si>
  <si>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</si>
  <si>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</si>
  <si>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</si>
  <si>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</si>
  <si>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</si>
  <si>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</si>
  <si>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</si>
  <si>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</si>
  <si>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</si>
  <si>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</si>
  <si>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</si>
  <si>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</si>
  <si>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</si>
  <si>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</si>
  <si>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</si>
  <si>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</si>
  <si>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</si>
  <si>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</si>
  <si>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</si>
  <si>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</si>
  <si>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</si>
  <si>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</si>
  <si>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</si>
  <si>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</si>
  <si>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</si>
  <si>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</si>
  <si>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</si>
  <si>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</si>
  <si>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</si>
  <si>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</si>
  <si>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</si>
  <si>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</si>
  <si>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</si>
  <si>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</si>
  <si>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</si>
  <si>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</si>
  <si>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</si>
  <si>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</si>
  <si>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</si>
  <si>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</si>
  <si>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</si>
  <si>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</si>
  <si>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</si>
  <si>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</si>
  <si>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</si>
  <si>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</si>
  <si>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</si>
  <si>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</si>
  <si>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</si>
  <si>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</si>
  <si>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</si>
  <si>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</si>
  <si>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</si>
  <si>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</si>
  <si>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</si>
  <si>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</si>
  <si>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</si>
  <si>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</si>
  <si>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</si>
  <si>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</si>
  <si>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</si>
  <si>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</si>
  <si>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</si>
  <si>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</si>
  <si>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</si>
  <si>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</si>
  <si>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</si>
  <si>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</si>
  <si>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</si>
  <si>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</si>
  <si>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</si>
  <si>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</si>
  <si>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</si>
  <si>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</si>
  <si>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</si>
  <si>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</si>
  <si>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</si>
  <si>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</si>
  <si>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</si>
  <si>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</si>
  <si>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</si>
  <si>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</si>
  <si>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</si>
  <si>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</si>
  <si>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</si>
  <si>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</si>
  <si>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</si>
  <si>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</si>
  <si>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</si>
  <si>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</si>
  <si>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</si>
  <si>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</si>
  <si>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</si>
  <si>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</si>
  <si>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</si>
  <si>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</si>
  <si>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</si>
  <si>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</si>
  <si>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</si>
  <si>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</si>
  <si>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</si>
  <si>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</si>
  <si>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</si>
  <si>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</si>
  <si>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</si>
  <si>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</si>
  <si>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</si>
  <si>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</si>
  <si>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</si>
  <si>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</si>
  <si>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</si>
  <si>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</si>
  <si>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</si>
  <si>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</si>
  <si>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</si>
  <si>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</si>
  <si>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</si>
  <si>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</si>
  <si>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</si>
  <si>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</si>
  <si>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</si>
  <si>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</si>
  <si>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</si>
  <si>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</si>
  <si>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</si>
  <si>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</si>
  <si>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</si>
  <si>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</si>
  <si>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</si>
  <si>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</si>
  <si>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</si>
  <si>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</si>
  <si>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</si>
  <si>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</si>
  <si>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</si>
  <si>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</si>
  <si>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</si>
  <si>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</si>
  <si>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</si>
  <si>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</si>
  <si>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</si>
  <si>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</si>
  <si>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</si>
  <si>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</si>
  <si>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</si>
  <si>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</si>
  <si>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</si>
  <si>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</si>
  <si>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</si>
  <si>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</si>
  <si>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</si>
  <si>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</si>
  <si>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</si>
  <si>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</si>
  <si>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</si>
  <si>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</si>
  <si>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</si>
  <si>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</si>
  <si>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</si>
  <si>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</si>
  <si>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</si>
  <si>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</si>
  <si>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</si>
  <si>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</si>
  <si>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</si>
  <si>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</si>
  <si>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</si>
  <si>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</si>
  <si>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</si>
  <si>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</si>
  <si>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</si>
  <si>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</si>
  <si>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</si>
  <si>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</si>
  <si>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</si>
  <si>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</si>
  <si>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</si>
  <si>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</si>
  <si>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</si>
  <si>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</si>
  <si>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</si>
  <si>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</si>
  <si>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</si>
  <si>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</si>
  <si>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</si>
  <si>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</si>
  <si>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</si>
  <si>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</si>
  <si>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</si>
  <si>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</si>
  <si>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</si>
  <si>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</si>
  <si>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</si>
  <si>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</si>
  <si>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</si>
  <si>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</si>
  <si>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</si>
  <si>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</si>
  <si>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</si>
  <si>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</si>
  <si>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</si>
  <si>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</si>
  <si>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</si>
  <si>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</si>
  <si>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</si>
  <si>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</si>
  <si>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</si>
  <si>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</si>
  <si>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</si>
  <si>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</si>
  <si>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</si>
  <si>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</si>
  <si>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</si>
  <si>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</si>
  <si>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</si>
  <si>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</si>
  <si>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</si>
  <si>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</si>
  <si>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</si>
  <si>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</si>
  <si>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</si>
  <si>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</si>
  <si>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</si>
  <si>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</si>
  <si>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</si>
  <si>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</si>
  <si>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</si>
  <si>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</si>
  <si>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</si>
  <si>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</si>
  <si>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</si>
  <si>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</si>
  <si>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</si>
  <si>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</si>
  <si>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</si>
  <si>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</si>
  <si>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</si>
  <si>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</si>
  <si>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</si>
  <si>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</si>
  <si>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</si>
  <si>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</si>
  <si>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</si>
  <si>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</si>
  <si>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</si>
  <si>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</si>
  <si>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</si>
  <si>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</si>
  <si>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</si>
  <si>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</si>
  <si>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</si>
  <si>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</si>
  <si>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</si>
  <si>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</si>
  <si>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</si>
  <si>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</si>
  <si>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</si>
  <si>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</si>
  <si>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</si>
  <si>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</si>
  <si>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</si>
  <si>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</si>
  <si>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</si>
  <si>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</si>
  <si>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</si>
  <si>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</si>
  <si>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</si>
  <si>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</si>
  <si>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</si>
  <si>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</si>
  <si>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</si>
  <si>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</si>
  <si>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</si>
  <si>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</si>
  <si>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</si>
  <si>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</si>
  <si>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</si>
  <si>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</si>
  <si>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</si>
  <si>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</si>
  <si>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</si>
  <si>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</si>
  <si>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</si>
  <si>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</si>
  <si>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</si>
  <si>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</si>
  <si>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</si>
  <si>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</si>
  <si>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</si>
  <si>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</si>
  <si>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</si>
  <si>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</si>
  <si>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</si>
  <si>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</si>
  <si>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</si>
  <si>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</si>
  <si>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</si>
  <si>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</si>
  <si>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</si>
  <si>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</si>
  <si>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</si>
  <si>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</si>
  <si>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</si>
  <si>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</si>
  <si>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</si>
  <si>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</si>
  <si>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</si>
  <si>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</si>
  <si>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</si>
  <si>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</si>
  <si>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</si>
  <si>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</si>
  <si>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</si>
  <si>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</si>
  <si>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</si>
  <si>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</si>
  <si>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</si>
  <si>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</si>
  <si>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</si>
  <si>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</si>
  <si>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</si>
  <si>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</si>
  <si>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</si>
  <si>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</si>
  <si>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</si>
  <si>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</si>
  <si>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</si>
  <si>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</si>
  <si>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</si>
  <si>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</si>
  <si>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</si>
  <si>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</si>
  <si>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</si>
  <si>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</si>
  <si>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</si>
  <si>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</si>
  <si>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</si>
  <si>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</si>
  <si>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</si>
  <si>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</si>
  <si>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</si>
  <si>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</si>
  <si>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</si>
  <si>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</si>
  <si>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</si>
  <si>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</si>
  <si>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</si>
  <si>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</si>
  <si>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</si>
  <si>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</si>
  <si>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</si>
  <si>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</si>
  <si>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</si>
  <si>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</si>
  <si>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</si>
  <si>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</si>
  <si>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</si>
  <si>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</si>
  <si>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</si>
  <si>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</si>
  <si>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</si>
  <si>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</si>
  <si>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</si>
  <si>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</si>
  <si>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</si>
  <si>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</si>
  <si>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</si>
  <si>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</si>
  <si>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</si>
  <si>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</si>
  <si>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</si>
  <si>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</si>
  <si>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</si>
  <si>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</si>
  <si>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</si>
  <si>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</si>
  <si>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</si>
  <si>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</si>
  <si>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</si>
  <si>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</si>
  <si>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</si>
  <si>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</si>
  <si>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</si>
  <si>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</si>
  <si>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</si>
  <si>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</si>
  <si>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</si>
  <si>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</si>
  <si>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</si>
  <si>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</si>
  <si>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</si>
  <si>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</si>
  <si>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</si>
  <si>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</si>
  <si>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</si>
  <si>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</si>
  <si>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</si>
  <si>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</si>
  <si>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</si>
  <si>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</si>
  <si>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</si>
  <si>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</si>
  <si>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</si>
  <si>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</si>
  <si>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</si>
  <si>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</si>
  <si>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</si>
  <si>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</si>
  <si>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</si>
  <si>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</si>
  <si>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</si>
  <si>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</si>
  <si>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</si>
  <si>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</si>
  <si>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</si>
  <si>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</si>
  <si>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</si>
  <si>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</si>
  <si>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</si>
  <si>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</si>
  <si>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</si>
  <si>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</si>
  <si>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</si>
  <si>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</si>
  <si>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</si>
  <si>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</si>
  <si>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</si>
  <si>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</si>
  <si>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</si>
  <si>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</si>
  <si>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</si>
  <si>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</si>
  <si>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</si>
  <si>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</si>
  <si>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</si>
  <si>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</si>
  <si>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</si>
  <si>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</si>
  <si>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</si>
  <si>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</si>
  <si>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</si>
  <si>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</si>
  <si>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</si>
  <si>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</si>
  <si>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</si>
  <si>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</si>
  <si>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</si>
  <si>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</si>
  <si>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</si>
  <si>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</si>
  <si>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</si>
  <si>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</si>
  <si>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</si>
  <si>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</si>
  <si>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</si>
  <si>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</si>
  <si>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</si>
  <si>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</si>
  <si>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</si>
  <si>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</si>
  <si>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</si>
  <si>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</si>
  <si>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</si>
  <si>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</si>
  <si>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</si>
  <si>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</si>
  <si>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</si>
  <si>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</si>
  <si>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</si>
  <si>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</si>
  <si>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</si>
  <si>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</si>
  <si>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</si>
  <si>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</si>
  <si>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</si>
  <si>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</si>
  <si>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</si>
  <si>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</si>
  <si>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</si>
  <si>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</si>
  <si>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</si>
  <si>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</si>
  <si>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</si>
  <si>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</si>
  <si>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</si>
  <si>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</si>
  <si>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</si>
  <si>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</si>
  <si>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</si>
  <si>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</si>
  <si>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</si>
  <si>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</si>
  <si>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</si>
  <si>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</si>
  <si>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</si>
  <si>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</si>
  <si>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</si>
  <si>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</si>
  <si>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</si>
  <si>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</si>
  <si>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</si>
  <si>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</si>
  <si>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</si>
  <si>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</si>
  <si>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</si>
  <si>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</si>
  <si>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</si>
  <si>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</si>
  <si>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</si>
  <si>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</si>
  <si>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</si>
  <si>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</si>
  <si>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</si>
  <si>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</si>
  <si>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</si>
  <si>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</si>
  <si>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</si>
  <si>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</si>
  <si>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</si>
  <si>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</si>
  <si>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</si>
  <si>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</si>
  <si>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</si>
  <si>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</si>
  <si>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</si>
  <si>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</si>
  <si>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</si>
  <si>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</si>
  <si>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</si>
  <si>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</si>
  <si>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</si>
  <si>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</si>
  <si>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</si>
  <si>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</si>
  <si>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</si>
  <si>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</si>
  <si>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</si>
  <si>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</si>
  <si>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</si>
  <si>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</si>
  <si>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</si>
  <si>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</si>
  <si>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</si>
  <si>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</si>
  <si>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</si>
  <si>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</si>
  <si>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</si>
  <si>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</si>
  <si>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</si>
  <si>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</si>
  <si>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</si>
  <si>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</si>
  <si>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</si>
  <si>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</si>
  <si>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</si>
  <si>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</si>
  <si>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</si>
  <si>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</si>
  <si>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</si>
  <si>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</si>
  <si>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</si>
  <si>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</si>
  <si>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</si>
  <si>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</si>
  <si>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</si>
  <si>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</si>
  <si>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</si>
  <si>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</si>
  <si>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</si>
  <si>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</si>
  <si>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</si>
  <si>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</si>
  <si>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</si>
  <si>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</si>
  <si>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</si>
  <si>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</si>
  <si>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</si>
  <si>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</si>
  <si>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</si>
  <si>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</si>
  <si>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</si>
  <si>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</si>
  <si>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</si>
  <si>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</si>
  <si>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</si>
  <si>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</si>
  <si>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</si>
  <si>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</si>
  <si>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</si>
  <si>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</si>
  <si>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</si>
  <si>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</si>
  <si>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</si>
  <si>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</si>
  <si>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</si>
  <si>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</si>
  <si>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</si>
  <si>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</si>
  <si>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</si>
  <si>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</si>
  <si>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</si>
  <si>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</si>
  <si>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</si>
  <si>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</si>
  <si>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</si>
  <si>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</si>
  <si>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</si>
  <si>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</si>
  <si>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</si>
  <si>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</si>
  <si>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</si>
  <si>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</si>
  <si>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</si>
  <si>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</si>
  <si>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</si>
  <si>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</si>
  <si>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</si>
  <si>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</si>
  <si>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</si>
  <si>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</si>
  <si>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</si>
  <si>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</si>
  <si>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</si>
  <si>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</si>
  <si>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</si>
  <si>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</si>
  <si>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</si>
  <si>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</si>
  <si>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</si>
  <si>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</si>
  <si>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</si>
  <si>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</si>
  <si>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</si>
  <si>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</si>
  <si>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</si>
  <si>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</si>
  <si>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</si>
  <si>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</si>
  <si>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</si>
  <si>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</si>
  <si>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</si>
  <si>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</si>
  <si>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</si>
  <si>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</si>
  <si>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</si>
  <si>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</si>
  <si>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</si>
  <si>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</si>
  <si>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</si>
  <si>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</si>
  <si>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</si>
  <si>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</si>
  <si>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</si>
  <si>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</si>
  <si>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</si>
  <si>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</si>
  <si>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</si>
  <si>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</si>
  <si>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</si>
  <si>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</si>
  <si>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</si>
  <si>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</si>
  <si>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</si>
  <si>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</si>
  <si>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</si>
  <si>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</si>
  <si>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</si>
  <si>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</si>
  <si>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</si>
  <si>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</si>
  <si>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</si>
  <si>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</si>
  <si>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</si>
  <si>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</si>
  <si>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</si>
  <si>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</si>
  <si>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</si>
  <si>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</si>
  <si>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</si>
  <si>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</si>
  <si>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</si>
  <si>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</si>
  <si>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</si>
  <si>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</si>
  <si>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</si>
  <si>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</si>
  <si>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</si>
  <si>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</si>
  <si>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</si>
  <si>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</si>
  <si>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</si>
  <si>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</si>
  <si>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</si>
  <si>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</si>
  <si>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</si>
  <si>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</si>
  <si>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</si>
  <si>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</si>
  <si>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</si>
  <si>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</si>
  <si>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</si>
  <si>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</si>
  <si>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</si>
  <si>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</si>
  <si>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</si>
  <si>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</si>
  <si>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</si>
  <si>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</si>
  <si>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</si>
  <si>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</si>
  <si>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</si>
  <si>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</si>
  <si>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</si>
  <si>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</si>
  <si>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</si>
  <si>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</si>
  <si>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</si>
  <si>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</si>
  <si>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</si>
  <si>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</si>
  <si>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</si>
  <si>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</si>
  <si>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</si>
  <si>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</si>
  <si>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</si>
  <si>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</si>
  <si>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</si>
  <si>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</si>
  <si>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</si>
  <si>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</si>
  <si>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</si>
  <si>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</si>
  <si>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</si>
  <si>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</si>
  <si>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</si>
  <si>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</si>
  <si>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</si>
  <si>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</si>
  <si>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</si>
  <si>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</si>
  <si>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</si>
  <si>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</si>
  <si>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</si>
  <si>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</si>
  <si>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</si>
  <si>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</si>
  <si>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</si>
  <si>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</si>
  <si>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</si>
  <si>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</si>
  <si>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</si>
  <si>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</si>
  <si>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</si>
  <si>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</si>
  <si>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</si>
  <si>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</si>
  <si>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</si>
  <si>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</si>
  <si>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</si>
  <si>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</si>
  <si>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</si>
  <si>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</si>
  <si>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NO PCM </t>
  </si>
  <si>
    <t xml:space="preserve"> 5G fallaping down  due to DOOR open- AC faulty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</si>
  <si>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</si>
  <si>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</si>
  <si>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</si>
  <si>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</si>
  <si>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</si>
  <si>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</si>
  <si>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</si>
  <si>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</si>
  <si>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</si>
  <si>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</si>
  <si>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</si>
  <si>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</si>
  <si>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</si>
  <si>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</si>
  <si>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PCM-20251001-00001546</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</si>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</sst>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9" fillId="9" borderId="10"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9" totalsRowShown="0" headerRowDxfId="157" dataDxfId="156" headerRowBorderDxfId="154" tableBorderDxfId="155" totalsRowBorderDxfId="153">
  <autoFilter ref="A1:CJ3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48" dataDxfId="47" headerRowBorderDxfId="45" tableBorderDxfId="46" totalsRowBorderDxfId="44">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8" totalsRowShown="0" headerRowDxfId="31" dataDxfId="30" headerRowBorderDxfId="28" tableBorderDxfId="29">
  <autoFilter ref="A1:L2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0" totalsRowShown="0" headerRowDxfId="15" dataDxfId="14" headerRowBorderDxfId="12" tableBorderDxfId="13">
  <autoFilter ref="A1:L3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268.73352488425735</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15.11254108796129</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45931.681950810183</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45931.681950810183</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45931.681950810183</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45931.681950810183</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45931.681950810183</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45931.681950810183</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45931.681950810183</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45931.681950810183</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45931.681950810183</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45931.681950810183</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45931.681950810183</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45931.681950810183</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45931.681950810183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45931.681950810183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45931.681950810183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45931.681950810183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45931.681950810183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45931.681950810183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45931.681950810183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45931.681950810183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45931.681950810183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45931.681950810183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45931.681950810183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45931.681950810183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45931.681950810183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45931.681950810183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45931.681950810183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45931.681950810183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45931.681950810183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45931.681950810183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45931.681950810183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45931.681950810183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45931.681950810183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45931.681950810183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45931.681950810183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45931.681950810183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45931.681950810183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45931.681950810183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45931.681950810183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45931.681950810183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45931.681950810183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45931.681950810183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45931.681950810183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45931.681950810183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45931.681950810183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45931.681950810183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45931.681950810183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45931.681950810183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45931.681950810183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45931.681950810183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45931.681950810183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45931.681950810183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45931.681950810183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45931.681950810183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45931.681950810183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45931.681950810183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45931.681950810183</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45931.681950810183</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45931.681950810183</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45931.681950810183</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45931.681950810183</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45931.681950810183</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45931.681950810183</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45931.681950810183</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45931.681950810183</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45931.681950810183</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45931.681950810183</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45931.681950810183</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45931.681950810183</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45931.681950810183</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45931.681950810183</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45931.681950810183</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ED078BCB-76C4-4E0D-A103-118B068AD78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9"/>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240.03016840277269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124.95486747685209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106.68211284722202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8.4563836805536994</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18176</v>
      </c>
      <c r="E7" s="131" t="s">
        <v>38964</v>
      </c>
      <c r="F7" s="132"/>
      <c r="G7" s="133">
        <f ca="1">IFERROR(NOW()-F7,"-")</f>
        <v>45931.681950810183</v>
      </c>
      <c r="H7" s="132">
        <v>45931.53769675926</v>
      </c>
      <c r="I7" s="18" t="str">
        <f>IFERROR(VLOOKUP(D7,DB!A:F,6,0),"")</f>
        <v>SCECO</v>
      </c>
      <c r="J7" s="18" t="str">
        <f>IFERROR(VLOOKUP(D7,DB!A:G,7,0),"")</f>
        <v>Vandalized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45931.681950810183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45931.68195046296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45931.68195046296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45931.68195046296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45" t="str">
        <f>IFERROR(VLOOKUP(D12,DB!A:K,11,0),"")</f>
        <v/>
      </c>
      <c r="C12" s="18"/>
      <c r="D12" s="18"/>
      <c r="E12" s="131"/>
      <c r="F12" s="132"/>
      <c r="G12" s="133">
        <f ca="1">IFERROR(NOW()-F12,"-")</f>
        <v>45931.68195046296</v>
      </c>
      <c r="H12" s="132"/>
      <c r="I12" s="145" t="str">
        <f>IFERROR(VLOOKUP(D12,DB!A:F,6,0),"")</f>
        <v/>
      </c>
      <c r="J12" s="145" t="str">
        <f>IFERROR(VLOOKUP(D12,DB!A:G,7,0),"")</f>
        <v/>
      </c>
      <c r="K12" s="19"/>
      <c r="L12" s="14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45" t="str">
        <f>IFERROR(VLOOKUP(D13,DB!A:K,11,0),"")</f>
        <v/>
      </c>
      <c r="C13" s="18"/>
      <c r="D13" s="18"/>
      <c r="E13" s="131"/>
      <c r="F13" s="132"/>
      <c r="G13" s="133">
        <f ca="1">IFERROR(NOW()-F13,"-")</f>
        <v>45931.68195046296</v>
      </c>
      <c r="H13" s="132"/>
      <c r="I13" s="145" t="str">
        <f>IFERROR(VLOOKUP(D13,DB!A:F,6,0),"")</f>
        <v/>
      </c>
      <c r="J13" s="145" t="str">
        <f>IFERROR(VLOOKUP(D13,DB!A:G,7,0),"")</f>
        <v/>
      </c>
      <c r="K13" s="19"/>
      <c r="L13" s="14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45" t="str">
        <f>IFERROR(VLOOKUP(D14,DB!A:K,11,0),"")</f>
        <v/>
      </c>
      <c r="C14" s="18"/>
      <c r="D14" s="18"/>
      <c r="E14" s="131"/>
      <c r="F14" s="132"/>
      <c r="G14" s="133">
        <f ca="1">IFERROR(NOW()-F14,"-")</f>
        <v>45931.68195046296</v>
      </c>
      <c r="H14" s="132"/>
      <c r="I14" s="145" t="str">
        <f>IFERROR(VLOOKUP(D14,DB!A:F,6,0),"")</f>
        <v/>
      </c>
      <c r="J14" s="145" t="str">
        <f>IFERROR(VLOOKUP(D14,DB!A:G,7,0),"")</f>
        <v/>
      </c>
      <c r="K14" s="19"/>
      <c r="L14" s="14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45" t="str">
        <f>IFERROR(VLOOKUP(D15,DB!A:K,11,0),"")</f>
        <v/>
      </c>
      <c r="C15" s="18"/>
      <c r="D15" s="18"/>
      <c r="E15" s="131"/>
      <c r="F15" s="132"/>
      <c r="G15" s="133">
        <f ca="1">IFERROR(NOW()-F15,"-")</f>
        <v>45931.68195046296</v>
      </c>
      <c r="H15" s="132"/>
      <c r="I15" s="145" t="str">
        <f>IFERROR(VLOOKUP(D15,DB!A:F,6,0),"")</f>
        <v/>
      </c>
      <c r="J15" s="145" t="str">
        <f>IFERROR(VLOOKUP(D15,DB!A:G,7,0),"")</f>
        <v/>
      </c>
      <c r="K15" s="19"/>
      <c r="L15" s="14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45" t="str">
        <f>IFERROR(VLOOKUP(D16,DB!A:K,11,0),"")</f>
        <v/>
      </c>
      <c r="C16" s="18"/>
      <c r="D16" s="18"/>
      <c r="E16" s="131"/>
      <c r="F16" s="132"/>
      <c r="G16" s="133">
        <f ca="1">IFERROR(NOW()-F16,"-")</f>
        <v>45931.68195046296</v>
      </c>
      <c r="H16" s="132"/>
      <c r="I16" s="145" t="str">
        <f>IFERROR(VLOOKUP(D16,DB!A:F,6,0),"")</f>
        <v/>
      </c>
      <c r="J16" s="145" t="str">
        <f>IFERROR(VLOOKUP(D16,DB!A:G,7,0),"")</f>
        <v/>
      </c>
      <c r="K16" s="19"/>
      <c r="L16" s="14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45" t="str">
        <f>IFERROR(VLOOKUP(D17,DB!A:K,11,0),"")</f>
        <v/>
      </c>
      <c r="C17" s="18"/>
      <c r="D17" s="18"/>
      <c r="E17" s="131"/>
      <c r="F17" s="132"/>
      <c r="G17" s="133">
        <f ca="1">IFERROR(NOW()-F17,"-")</f>
        <v>45931.68195046296</v>
      </c>
      <c r="H17" s="132"/>
      <c r="I17" s="145" t="str">
        <f>IFERROR(VLOOKUP(D17,DB!A:F,6,0),"")</f>
        <v/>
      </c>
      <c r="J17" s="145" t="str">
        <f>IFERROR(VLOOKUP(D17,DB!A:G,7,0),"")</f>
        <v/>
      </c>
      <c r="K17" s="19"/>
      <c r="L17" s="14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45" t="str">
        <f>IFERROR(VLOOKUP(D18,DB!A:K,11,0),"")</f>
        <v/>
      </c>
      <c r="C18" s="18"/>
      <c r="D18" s="18"/>
      <c r="E18" s="131"/>
      <c r="F18" s="132"/>
      <c r="G18" s="133">
        <f ca="1">IFERROR(NOW()-F18,"-")</f>
        <v>45931.68195046296</v>
      </c>
      <c r="H18" s="132"/>
      <c r="I18" s="145" t="str">
        <f>IFERROR(VLOOKUP(D18,DB!A:F,6,0),"")</f>
        <v/>
      </c>
      <c r="J18" s="145" t="str">
        <f>IFERROR(VLOOKUP(D18,DB!A:G,7,0),"")</f>
        <v/>
      </c>
      <c r="K18" s="19"/>
      <c r="L18" s="14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45" t="str">
        <f>IFERROR(VLOOKUP(D19,DB!A:K,11,0),"")</f>
        <v/>
      </c>
      <c r="C19" s="18"/>
      <c r="D19" s="18"/>
      <c r="E19" s="131"/>
      <c r="F19" s="132"/>
      <c r="G19" s="133">
        <f ca="1">IFERROR(NOW()-F19,"-")</f>
        <v>45931.68195046296</v>
      </c>
      <c r="H19" s="132"/>
      <c r="I19" s="145" t="str">
        <f>IFERROR(VLOOKUP(D19,DB!A:F,6,0),"")</f>
        <v/>
      </c>
      <c r="J19" s="145" t="str">
        <f>IFERROR(VLOOKUP(D19,DB!A:G,7,0),"")</f>
        <v/>
      </c>
      <c r="K19" s="19"/>
      <c r="L19" s="14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45" t="str">
        <f>IFERROR(VLOOKUP(D20,DB!A:K,11,0),"")</f>
        <v/>
      </c>
      <c r="C20" s="18"/>
      <c r="D20" s="18"/>
      <c r="E20" s="131"/>
      <c r="F20" s="132"/>
      <c r="G20" s="133">
        <f ca="1">IFERROR(NOW()-F20,"-")</f>
        <v>45931.68195046296</v>
      </c>
      <c r="H20" s="132"/>
      <c r="I20" s="145" t="str">
        <f>IFERROR(VLOOKUP(D20,DB!A:F,6,0),"")</f>
        <v/>
      </c>
      <c r="J20" s="145" t="str">
        <f>IFERROR(VLOOKUP(D20,DB!A:G,7,0),"")</f>
        <v/>
      </c>
      <c r="K20" s="19"/>
      <c r="L20" s="14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45" t="str">
        <f>IFERROR(VLOOKUP(D21,DB!A:K,11,0),"")</f>
        <v/>
      </c>
      <c r="C21" s="18"/>
      <c r="D21" s="18"/>
      <c r="E21" s="131"/>
      <c r="F21" s="132"/>
      <c r="G21" s="133">
        <f ca="1">IFERROR(NOW()-F21,"-")</f>
        <v>45931.68195046296</v>
      </c>
      <c r="H21" s="132"/>
      <c r="I21" s="145" t="str">
        <f>IFERROR(VLOOKUP(D21,DB!A:F,6,0),"")</f>
        <v/>
      </c>
      <c r="J21" s="145" t="str">
        <f>IFERROR(VLOOKUP(D21,DB!A:G,7,0),"")</f>
        <v/>
      </c>
      <c r="K21" s="19"/>
      <c r="L21" s="14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45" t="str">
        <f>IFERROR(VLOOKUP(D22,DB!A:K,11,0),"")</f>
        <v/>
      </c>
      <c r="C22" s="18"/>
      <c r="D22" s="18"/>
      <c r="E22" s="131"/>
      <c r="F22" s="132"/>
      <c r="G22" s="133">
        <f ca="1">IFERROR(NOW()-F22,"-")</f>
        <v>45931.68195046296</v>
      </c>
      <c r="H22" s="132"/>
      <c r="I22" s="145" t="str">
        <f>IFERROR(VLOOKUP(D22,DB!A:F,6,0),"")</f>
        <v/>
      </c>
      <c r="J22" s="145" t="str">
        <f>IFERROR(VLOOKUP(D22,DB!A:G,7,0),"")</f>
        <v/>
      </c>
      <c r="K22" s="19"/>
      <c r="L22" s="14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45" t="str">
        <f>IFERROR(VLOOKUP(D23,DB!A:K,11,0),"")</f>
        <v/>
      </c>
      <c r="C23" s="18"/>
      <c r="D23" s="18"/>
      <c r="E23" s="131"/>
      <c r="F23" s="132"/>
      <c r="G23" s="133">
        <f ca="1">IFERROR(NOW()-F23,"-")</f>
        <v>45931.68195046296</v>
      </c>
      <c r="H23" s="132"/>
      <c r="I23" s="145" t="str">
        <f>IFERROR(VLOOKUP(D23,DB!A:F,6,0),"")</f>
        <v/>
      </c>
      <c r="J23" s="145" t="str">
        <f>IFERROR(VLOOKUP(D23,DB!A:G,7,0),"")</f>
        <v/>
      </c>
      <c r="K23" s="19"/>
      <c r="L23" s="14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45" t="str">
        <f>IFERROR(VLOOKUP(D24,DB!A:K,11,0),"")</f>
        <v/>
      </c>
      <c r="C24" s="18"/>
      <c r="D24" s="18"/>
      <c r="E24" s="131"/>
      <c r="F24" s="132"/>
      <c r="G24" s="133">
        <f ca="1">IFERROR(NOW()-F24,"-")</f>
        <v>45931.68195046296</v>
      </c>
      <c r="H24" s="132"/>
      <c r="I24" s="145" t="str">
        <f>IFERROR(VLOOKUP(D24,DB!A:F,6,0),"")</f>
        <v/>
      </c>
      <c r="J24" s="145" t="str">
        <f>IFERROR(VLOOKUP(D24,DB!A:G,7,0),"")</f>
        <v/>
      </c>
      <c r="K24" s="19"/>
      <c r="L24" s="145"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45" t="str">
        <f>IFERROR(VLOOKUP(D25,DB!A:K,11,0),"")</f>
        <v/>
      </c>
      <c r="C25" s="18"/>
      <c r="D25" s="18"/>
      <c r="E25" s="131"/>
      <c r="F25" s="132"/>
      <c r="G25" s="133">
        <f ca="1">IFERROR(NOW()-F25,"-")</f>
        <v>45931.68195046296</v>
      </c>
      <c r="H25" s="132"/>
      <c r="I25" s="145" t="str">
        <f>IFERROR(VLOOKUP(D25,DB!A:F,6,0),"")</f>
        <v/>
      </c>
      <c r="J25" s="145" t="str">
        <f>IFERROR(VLOOKUP(D25,DB!A:G,7,0),"")</f>
        <v/>
      </c>
      <c r="K25" s="19"/>
      <c r="L25" s="14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45" t="str">
        <f>IFERROR(VLOOKUP(D26,DB!A:K,11,0),"")</f>
        <v/>
      </c>
      <c r="C26" s="18"/>
      <c r="D26" s="18"/>
      <c r="E26" s="131"/>
      <c r="F26" s="132"/>
      <c r="G26" s="133">
        <f ca="1">IFERROR(NOW()-F26,"-")</f>
        <v>45931.68195046296</v>
      </c>
      <c r="H26" s="132"/>
      <c r="I26" s="145" t="str">
        <f>IFERROR(VLOOKUP(D26,DB!A:F,6,0),"")</f>
        <v/>
      </c>
      <c r="J26" s="145" t="str">
        <f>IFERROR(VLOOKUP(D26,DB!A:G,7,0),"")</f>
        <v/>
      </c>
      <c r="K26" s="19"/>
      <c r="L26" s="14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45" t="str">
        <f>IFERROR(VLOOKUP(D27,DB!A:K,11,0),"")</f>
        <v/>
      </c>
      <c r="C27" s="18"/>
      <c r="D27" s="18"/>
      <c r="E27" s="131"/>
      <c r="F27" s="132"/>
      <c r="G27" s="133">
        <f ca="1">IFERROR(NOW()-F27,"-")</f>
        <v>45931.68195046296</v>
      </c>
      <c r="H27" s="132"/>
      <c r="I27" s="145" t="str">
        <f>IFERROR(VLOOKUP(D27,DB!A:F,6,0),"")</f>
        <v/>
      </c>
      <c r="J27" s="145" t="str">
        <f>IFERROR(VLOOKUP(D27,DB!A:G,7,0),"")</f>
        <v/>
      </c>
      <c r="K27" s="19"/>
      <c r="L27" s="14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45" t="str">
        <f>IFERROR(VLOOKUP(D28,DB!A:K,11,0),"")</f>
        <v/>
      </c>
      <c r="C28" s="18"/>
      <c r="D28" s="18"/>
      <c r="E28" s="131"/>
      <c r="F28" s="132"/>
      <c r="G28" s="133">
        <f ca="1">IFERROR(NOW()-F28,"-")</f>
        <v>45931.68195046296</v>
      </c>
      <c r="H28" s="132"/>
      <c r="I28" s="145" t="str">
        <f>IFERROR(VLOOKUP(D28,DB!A:F,6,0),"")</f>
        <v/>
      </c>
      <c r="J28" s="145" t="str">
        <f>IFERROR(VLOOKUP(D28,DB!A:G,7,0),"")</f>
        <v/>
      </c>
      <c r="K28" s="19"/>
      <c r="L28" s="14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45" t="str">
        <f>IFERROR(VLOOKUP(D29,DB!A:K,11,0),"")</f>
        <v/>
      </c>
      <c r="C29" s="18"/>
      <c r="D29" s="18"/>
      <c r="E29" s="131"/>
      <c r="F29" s="132"/>
      <c r="G29" s="133">
        <f ca="1">IFERROR(NOW()-F29,"-")</f>
        <v>45931.68195046296</v>
      </c>
      <c r="H29" s="132"/>
      <c r="I29" s="145" t="str">
        <f>IFERROR(VLOOKUP(D29,DB!A:F,6,0),"")</f>
        <v/>
      </c>
      <c r="J29" s="145" t="str">
        <f>IFERROR(VLOOKUP(D29,DB!A:G,7,0),"")</f>
        <v/>
      </c>
      <c r="K29" s="19"/>
      <c r="L29" s="14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45" t="str">
        <f>IFERROR(VLOOKUP(D30,DB!A:K,11,0),"")</f>
        <v/>
      </c>
      <c r="C30" s="18"/>
      <c r="D30" s="18"/>
      <c r="E30" s="131"/>
      <c r="F30" s="132"/>
      <c r="G30" s="133">
        <f ca="1">IFERROR(NOW()-F30,"-")</f>
        <v>45931.68195046296</v>
      </c>
      <c r="H30" s="132"/>
      <c r="I30" s="145" t="str">
        <f>IFERROR(VLOOKUP(D30,DB!A:F,6,0),"")</f>
        <v/>
      </c>
      <c r="J30" s="145" t="str">
        <f>IFERROR(VLOOKUP(D30,DB!A:G,7,0),"")</f>
        <v/>
      </c>
      <c r="K30" s="19"/>
      <c r="L30" s="14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45" t="str">
        <f>IFERROR(VLOOKUP(D31,DB!A:K,11,0),"")</f>
        <v/>
      </c>
      <c r="C31" s="18"/>
      <c r="D31" s="18"/>
      <c r="E31" s="131"/>
      <c r="F31" s="132"/>
      <c r="G31" s="133">
        <f ca="1">IFERROR(NOW()-F31,"-")</f>
        <v>45931.68195046296</v>
      </c>
      <c r="H31" s="132"/>
      <c r="I31" s="145" t="str">
        <f>IFERROR(VLOOKUP(D31,DB!A:F,6,0),"")</f>
        <v/>
      </c>
      <c r="J31" s="145" t="str">
        <f>IFERROR(VLOOKUP(D31,DB!A:G,7,0),"")</f>
        <v/>
      </c>
      <c r="K31" s="19"/>
      <c r="L31" s="14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45" t="str">
        <f>IFERROR(VLOOKUP(D32,DB!A:K,11,0),"")</f>
        <v/>
      </c>
      <c r="C32" s="18"/>
      <c r="D32" s="18"/>
      <c r="E32" s="131"/>
      <c r="F32" s="132"/>
      <c r="G32" s="133">
        <f ca="1">IFERROR(NOW()-F32,"-")</f>
        <v>45931.68195046296</v>
      </c>
      <c r="H32" s="132"/>
      <c r="I32" s="145" t="str">
        <f>IFERROR(VLOOKUP(D32,DB!A:F,6,0),"")</f>
        <v/>
      </c>
      <c r="J32" s="145" t="str">
        <f>IFERROR(VLOOKUP(D32,DB!A:G,7,0),"")</f>
        <v/>
      </c>
      <c r="K32" s="19"/>
      <c r="L32" s="14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45" t="str">
        <f>IFERROR(VLOOKUP(D33,DB!A:K,11,0),"")</f>
        <v/>
      </c>
      <c r="C33" s="18"/>
      <c r="D33" s="18"/>
      <c r="E33" s="131"/>
      <c r="F33" s="132"/>
      <c r="G33" s="133">
        <f ca="1">IFERROR(NOW()-F33,"-")</f>
        <v>45931.68195046296</v>
      </c>
      <c r="H33" s="132"/>
      <c r="I33" s="145" t="str">
        <f>IFERROR(VLOOKUP(D33,DB!A:F,6,0),"")</f>
        <v/>
      </c>
      <c r="J33" s="145" t="str">
        <f>IFERROR(VLOOKUP(D33,DB!A:G,7,0),"")</f>
        <v/>
      </c>
      <c r="K33" s="19"/>
      <c r="L33" s="14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45" t="str">
        <f>IFERROR(VLOOKUP(D34,DB!A:K,11,0),"")</f>
        <v/>
      </c>
      <c r="C34" s="18"/>
      <c r="D34" s="18"/>
      <c r="E34" s="131"/>
      <c r="F34" s="132"/>
      <c r="G34" s="133">
        <f ca="1">IFERROR(NOW()-F34,"-")</f>
        <v>45931.68195046296</v>
      </c>
      <c r="H34" s="132"/>
      <c r="I34" s="145" t="str">
        <f>IFERROR(VLOOKUP(D34,DB!A:F,6,0),"")</f>
        <v/>
      </c>
      <c r="J34" s="145" t="str">
        <f>IFERROR(VLOOKUP(D34,DB!A:G,7,0),"")</f>
        <v/>
      </c>
      <c r="K34" s="19"/>
      <c r="L34" s="14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45" t="str">
        <f>IFERROR(VLOOKUP(D35,DB!A:K,11,0),"")</f>
        <v/>
      </c>
      <c r="C35" s="18"/>
      <c r="D35" s="18"/>
      <c r="E35" s="131"/>
      <c r="F35" s="132"/>
      <c r="G35" s="133">
        <f ca="1">IFERROR(NOW()-F35,"-")</f>
        <v>45931.68195046296</v>
      </c>
      <c r="H35" s="132"/>
      <c r="I35" s="145" t="str">
        <f>IFERROR(VLOOKUP(D35,DB!A:F,6,0),"")</f>
        <v/>
      </c>
      <c r="J35" s="145" t="str">
        <f>IFERROR(VLOOKUP(D35,DB!A:G,7,0),"")</f>
        <v/>
      </c>
      <c r="K35" s="19"/>
      <c r="L35" s="14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45" t="str">
        <f>IFERROR(VLOOKUP(D36,DB!A:K,11,0),"")</f>
        <v/>
      </c>
      <c r="C36" s="18"/>
      <c r="D36" s="18"/>
      <c r="E36" s="131"/>
      <c r="F36" s="132"/>
      <c r="G36" s="133">
        <f ca="1">IFERROR(NOW()-F36,"-")</f>
        <v>45931.68195046296</v>
      </c>
      <c r="H36" s="132"/>
      <c r="I36" s="145" t="str">
        <f>IFERROR(VLOOKUP(D36,DB!A:F,6,0),"")</f>
        <v/>
      </c>
      <c r="J36" s="145" t="str">
        <f>IFERROR(VLOOKUP(D36,DB!A:G,7,0),"")</f>
        <v/>
      </c>
      <c r="K36" s="19"/>
      <c r="L36" s="14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45" t="str">
        <f>IFERROR(VLOOKUP(D37,DB!A:K,11,0),"")</f>
        <v/>
      </c>
      <c r="C37" s="18"/>
      <c r="D37" s="18"/>
      <c r="E37" s="131"/>
      <c r="F37" s="132"/>
      <c r="G37" s="133">
        <f ca="1">IFERROR(NOW()-F37,"-")</f>
        <v>45931.68195046296</v>
      </c>
      <c r="H37" s="132"/>
      <c r="I37" s="145" t="str">
        <f>IFERROR(VLOOKUP(D37,DB!A:F,6,0),"")</f>
        <v/>
      </c>
      <c r="J37" s="145" t="str">
        <f>IFERROR(VLOOKUP(D37,DB!A:G,7,0),"")</f>
        <v/>
      </c>
      <c r="K37" s="19"/>
      <c r="L37" s="14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45" t="str">
        <f>IFERROR(VLOOKUP(D38,DB!A:K,11,0),"")</f>
        <v/>
      </c>
      <c r="C38" s="18"/>
      <c r="D38" s="18"/>
      <c r="E38" s="131"/>
      <c r="F38" s="132"/>
      <c r="G38" s="133">
        <f ca="1">IFERROR(NOW()-F38,"-")</f>
        <v>45931.68195046296</v>
      </c>
      <c r="H38" s="132"/>
      <c r="I38" s="145" t="str">
        <f>IFERROR(VLOOKUP(D38,DB!A:F,6,0),"")</f>
        <v/>
      </c>
      <c r="J38" s="145" t="str">
        <f>IFERROR(VLOOKUP(D38,DB!A:G,7,0),"")</f>
        <v/>
      </c>
      <c r="K38" s="19"/>
      <c r="L38" s="14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45" t="str">
        <f>IFERROR(VLOOKUP(D39,DB!A:K,11,0),"")</f>
        <v/>
      </c>
      <c r="C39" s="18"/>
      <c r="D39" s="18"/>
      <c r="E39" s="131"/>
      <c r="F39" s="132"/>
      <c r="G39" s="133">
        <f ca="1">IFERROR(NOW()-F39,"-")</f>
        <v>45931.68195046296</v>
      </c>
      <c r="H39" s="132"/>
      <c r="I39" s="145" t="str">
        <f>IFERROR(VLOOKUP(D39,DB!A:F,6,0),"")</f>
        <v/>
      </c>
      <c r="J39" s="145" t="str">
        <f>IFERROR(VLOOKUP(D39,DB!A:G,7,0),"")</f>
        <v/>
      </c>
      <c r="K39" s="19"/>
      <c r="L39" s="14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45" t="str">
        <f>IFERROR(VLOOKUP(D40,DB!A:K,11,0),"")</f>
        <v/>
      </c>
      <c r="C40" s="18"/>
      <c r="D40" s="18"/>
      <c r="E40" s="131"/>
      <c r="F40" s="132"/>
      <c r="G40" s="133">
        <f ca="1">IFERROR(NOW()-F40,"-")</f>
        <v>45931.68195046296</v>
      </c>
      <c r="H40" s="132"/>
      <c r="I40" s="145" t="str">
        <f>IFERROR(VLOOKUP(D40,DB!A:F,6,0),"")</f>
        <v/>
      </c>
      <c r="J40" s="145" t="str">
        <f>IFERROR(VLOOKUP(D40,DB!A:G,7,0),"")</f>
        <v/>
      </c>
      <c r="K40" s="19"/>
      <c r="L40" s="14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45" t="str">
        <f>IFERROR(VLOOKUP(D41,DB!A:K,11,0),"")</f>
        <v/>
      </c>
      <c r="C41" s="18"/>
      <c r="D41" s="18"/>
      <c r="E41" s="131"/>
      <c r="F41" s="132"/>
      <c r="G41" s="133">
        <f ca="1">IFERROR(NOW()-F41,"-")</f>
        <v>45931.68195046296</v>
      </c>
      <c r="H41" s="132"/>
      <c r="I41" s="145" t="str">
        <f>IFERROR(VLOOKUP(D41,DB!A:F,6,0),"")</f>
        <v/>
      </c>
      <c r="J41" s="145" t="str">
        <f>IFERROR(VLOOKUP(D41,DB!A:G,7,0),"")</f>
        <v/>
      </c>
      <c r="K41" s="19"/>
      <c r="L41" s="14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45" t="str">
        <f>IFERROR(VLOOKUP(D42,DB!A:K,11,0),"")</f>
        <v/>
      </c>
      <c r="C42" s="18"/>
      <c r="D42" s="18"/>
      <c r="E42" s="131"/>
      <c r="F42" s="132"/>
      <c r="G42" s="133">
        <f ca="1">IFERROR(NOW()-F42,"-")</f>
        <v>45931.68195046296</v>
      </c>
      <c r="H42" s="132"/>
      <c r="I42" s="145" t="str">
        <f>IFERROR(VLOOKUP(D42,DB!A:F,6,0),"")</f>
        <v/>
      </c>
      <c r="J42" s="145" t="str">
        <f>IFERROR(VLOOKUP(D42,DB!A:G,7,0),"")</f>
        <v/>
      </c>
      <c r="K42" s="19"/>
      <c r="L42" s="14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45" t="str">
        <f>IFERROR(VLOOKUP(D43,DB!A:K,11,0),"")</f>
        <v/>
      </c>
      <c r="C43" s="18"/>
      <c r="D43" s="18"/>
      <c r="E43" s="131"/>
      <c r="F43" s="132"/>
      <c r="G43" s="133">
        <f ca="1">IFERROR(NOW()-F43,"-")</f>
        <v>45931.68195046296</v>
      </c>
      <c r="H43" s="132"/>
      <c r="I43" s="145" t="str">
        <f>IFERROR(VLOOKUP(D43,DB!A:F,6,0),"")</f>
        <v/>
      </c>
      <c r="J43" s="145" t="str">
        <f>IFERROR(VLOOKUP(D43,DB!A:G,7,0),"")</f>
        <v/>
      </c>
      <c r="K43" s="19"/>
      <c r="L43" s="14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45" t="str">
        <f>IFERROR(VLOOKUP(D44,DB!A:K,11,0),"")</f>
        <v/>
      </c>
      <c r="C44" s="18"/>
      <c r="D44" s="18"/>
      <c r="E44" s="131"/>
      <c r="F44" s="132"/>
      <c r="G44" s="133">
        <f ca="1">IFERROR(NOW()-F44,"-")</f>
        <v>45931.68195046296</v>
      </c>
      <c r="H44" s="132"/>
      <c r="I44" s="145" t="str">
        <f>IFERROR(VLOOKUP(D44,DB!A:F,6,0),"")</f>
        <v/>
      </c>
      <c r="J44" s="145" t="str">
        <f>IFERROR(VLOOKUP(D44,DB!A:G,7,0),"")</f>
        <v/>
      </c>
      <c r="K44" s="19"/>
      <c r="L44" s="14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45" t="str">
        <f>IFERROR(VLOOKUP(D45,DB!A:K,11,0),"")</f>
        <v/>
      </c>
      <c r="C45" s="18"/>
      <c r="D45" s="18"/>
      <c r="E45" s="131"/>
      <c r="F45" s="132"/>
      <c r="G45" s="133">
        <f ca="1">IFERROR(NOW()-F45,"-")</f>
        <v>45931.68195046296</v>
      </c>
      <c r="H45" s="132"/>
      <c r="I45" s="145" t="str">
        <f>IFERROR(VLOOKUP(D45,DB!A:F,6,0),"")</f>
        <v/>
      </c>
      <c r="J45" s="145" t="str">
        <f>IFERROR(VLOOKUP(D45,DB!A:G,7,0),"")</f>
        <v/>
      </c>
      <c r="K45" s="19"/>
      <c r="L45" s="14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45" t="str">
        <f>IFERROR(VLOOKUP(D46,DB!A:K,11,0),"")</f>
        <v/>
      </c>
      <c r="C46" s="18"/>
      <c r="D46" s="18"/>
      <c r="E46" s="131"/>
      <c r="F46" s="132"/>
      <c r="G46" s="133">
        <f ca="1">IFERROR(NOW()-F46,"-")</f>
        <v>45931.68195046296</v>
      </c>
      <c r="H46" s="132"/>
      <c r="I46" s="145" t="str">
        <f>IFERROR(VLOOKUP(D46,DB!A:F,6,0),"")</f>
        <v/>
      </c>
      <c r="J46" s="145" t="str">
        <f>IFERROR(VLOOKUP(D46,DB!A:G,7,0),"")</f>
        <v/>
      </c>
      <c r="K46" s="19"/>
      <c r="L46" s="14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45" t="str">
        <f>IFERROR(VLOOKUP(D47,DB!A:K,11,0),"")</f>
        <v/>
      </c>
      <c r="C47" s="18"/>
      <c r="D47" s="18"/>
      <c r="E47" s="131"/>
      <c r="F47" s="132"/>
      <c r="G47" s="133">
        <f ca="1">IFERROR(NOW()-F47,"-")</f>
        <v>45931.68195046296</v>
      </c>
      <c r="H47" s="132"/>
      <c r="I47" s="145" t="str">
        <f>IFERROR(VLOOKUP(D47,DB!A:F,6,0),"")</f>
        <v/>
      </c>
      <c r="J47" s="145" t="str">
        <f>IFERROR(VLOOKUP(D47,DB!A:G,7,0),"")</f>
        <v/>
      </c>
      <c r="K47" s="19"/>
      <c r="L47" s="14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45" t="str">
        <f>IFERROR(VLOOKUP(D48,DB!A:K,11,0),"")</f>
        <v/>
      </c>
      <c r="C48" s="18"/>
      <c r="D48" s="18"/>
      <c r="E48" s="131"/>
      <c r="F48" s="132"/>
      <c r="G48" s="133">
        <f ca="1">IFERROR(NOW()-F48,"-")</f>
        <v>45931.68195046296</v>
      </c>
      <c r="H48" s="132"/>
      <c r="I48" s="145" t="str">
        <f>IFERROR(VLOOKUP(D48,DB!A:F,6,0),"")</f>
        <v/>
      </c>
      <c r="J48" s="145" t="str">
        <f>IFERROR(VLOOKUP(D48,DB!A:G,7,0),"")</f>
        <v/>
      </c>
      <c r="K48" s="19"/>
      <c r="L48" s="14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45" t="str">
        <f>IFERROR(VLOOKUP(D49,DB!A:K,11,0),"")</f>
        <v/>
      </c>
      <c r="C49" s="18"/>
      <c r="D49" s="18"/>
      <c r="E49" s="131"/>
      <c r="F49" s="132"/>
      <c r="G49" s="133">
        <f ca="1">IFERROR(NOW()-F49,"-")</f>
        <v>45931.68195046296</v>
      </c>
      <c r="H49" s="132"/>
      <c r="I49" s="145" t="str">
        <f>IFERROR(VLOOKUP(D49,DB!A:F,6,0),"")</f>
        <v/>
      </c>
      <c r="J49" s="145" t="str">
        <f>IFERROR(VLOOKUP(D49,DB!A:G,7,0),"")</f>
        <v/>
      </c>
      <c r="K49" s="19"/>
      <c r="L49" s="14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45" t="str">
        <f>IFERROR(VLOOKUP(D50,DB!A:K,11,0),"")</f>
        <v/>
      </c>
      <c r="C50" s="18"/>
      <c r="D50" s="18"/>
      <c r="E50" s="131"/>
      <c r="F50" s="132"/>
      <c r="G50" s="133">
        <f ca="1">IFERROR(NOW()-F50,"-")</f>
        <v>45931.68195046296</v>
      </c>
      <c r="H50" s="132"/>
      <c r="I50" s="145" t="str">
        <f>IFERROR(VLOOKUP(D50,DB!A:F,6,0),"")</f>
        <v/>
      </c>
      <c r="J50" s="145" t="str">
        <f>IFERROR(VLOOKUP(D50,DB!A:G,7,0),"")</f>
        <v/>
      </c>
      <c r="K50" s="19"/>
      <c r="L50" s="14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45" t="str">
        <f>IFERROR(VLOOKUP(D51,DB!A:K,11,0),"")</f>
        <v/>
      </c>
      <c r="C51" s="18"/>
      <c r="D51" s="18"/>
      <c r="E51" s="131"/>
      <c r="F51" s="132"/>
      <c r="G51" s="133">
        <f ca="1">IFERROR(NOW()-F51,"-")</f>
        <v>45931.68195046296</v>
      </c>
      <c r="H51" s="132"/>
      <c r="I51" s="145" t="str">
        <f>IFERROR(VLOOKUP(D51,DB!A:F,6,0),"")</f>
        <v/>
      </c>
      <c r="J51" s="145" t="str">
        <f>IFERROR(VLOOKUP(D51,DB!A:G,7,0),"")</f>
        <v/>
      </c>
      <c r="K51" s="19"/>
      <c r="L51" s="14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45" t="str">
        <f>IFERROR(VLOOKUP(D52,DB!A:K,11,0),"")</f>
        <v/>
      </c>
      <c r="C52" s="18"/>
      <c r="D52" s="18"/>
      <c r="E52" s="131"/>
      <c r="F52" s="132"/>
      <c r="G52" s="133">
        <f ca="1">IFERROR(NOW()-F52,"-")</f>
        <v>45931.68195046296</v>
      </c>
      <c r="H52" s="132"/>
      <c r="I52" s="145" t="str">
        <f>IFERROR(VLOOKUP(D52,DB!A:F,6,0),"")</f>
        <v/>
      </c>
      <c r="J52" s="145" t="str">
        <f>IFERROR(VLOOKUP(D52,DB!A:G,7,0),"")</f>
        <v/>
      </c>
      <c r="K52" s="19"/>
      <c r="L52" s="14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45" t="str">
        <f>IFERROR(VLOOKUP(D53,DB!A:K,11,0),"")</f>
        <v/>
      </c>
      <c r="C53" s="18"/>
      <c r="D53" s="18"/>
      <c r="E53" s="131"/>
      <c r="F53" s="132"/>
      <c r="G53" s="133">
        <f ca="1">IFERROR(NOW()-F53,"-")</f>
        <v>45931.68195046296</v>
      </c>
      <c r="H53" s="132"/>
      <c r="I53" s="145" t="str">
        <f>IFERROR(VLOOKUP(D53,DB!A:F,6,0),"")</f>
        <v/>
      </c>
      <c r="J53" s="145" t="str">
        <f>IFERROR(VLOOKUP(D53,DB!A:G,7,0),"")</f>
        <v/>
      </c>
      <c r="K53" s="19"/>
      <c r="L53" s="14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45" t="str">
        <f>IFERROR(VLOOKUP(D54,DB!A:K,11,0),"")</f>
        <v/>
      </c>
      <c r="C54" s="18"/>
      <c r="D54" s="18"/>
      <c r="E54" s="131"/>
      <c r="F54" s="132"/>
      <c r="G54" s="133">
        <f ca="1">IFERROR(NOW()-F54,"-")</f>
        <v>45931.68195046296</v>
      </c>
      <c r="H54" s="132"/>
      <c r="I54" s="145" t="str">
        <f>IFERROR(VLOOKUP(D54,DB!A:F,6,0),"")</f>
        <v/>
      </c>
      <c r="J54" s="145" t="str">
        <f>IFERROR(VLOOKUP(D54,DB!A:G,7,0),"")</f>
        <v/>
      </c>
      <c r="K54" s="19"/>
      <c r="L54" s="14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45" t="str">
        <f>IFERROR(VLOOKUP(D55,DB!A:K,11,0),"")</f>
        <v/>
      </c>
      <c r="C55" s="18"/>
      <c r="D55" s="18"/>
      <c r="E55" s="131"/>
      <c r="F55" s="132"/>
      <c r="G55" s="133">
        <f ca="1">IFERROR(NOW()-F55,"-")</f>
        <v>45931.68195046296</v>
      </c>
      <c r="H55" s="132"/>
      <c r="I55" s="145" t="str">
        <f>IFERROR(VLOOKUP(D55,DB!A:F,6,0),"")</f>
        <v/>
      </c>
      <c r="J55" s="145" t="str">
        <f>IFERROR(VLOOKUP(D55,DB!A:G,7,0),"")</f>
        <v/>
      </c>
      <c r="K55" s="19"/>
      <c r="L55" s="14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45" t="str">
        <f>IFERROR(VLOOKUP(D56,DB!A:K,11,0),"")</f>
        <v/>
      </c>
      <c r="C56" s="18"/>
      <c r="D56" s="18"/>
      <c r="E56" s="131"/>
      <c r="F56" s="132"/>
      <c r="G56" s="133">
        <f ca="1">IFERROR(NOW()-F56,"-")</f>
        <v>45931.68195046296</v>
      </c>
      <c r="H56" s="132"/>
      <c r="I56" s="145" t="str">
        <f>IFERROR(VLOOKUP(D56,DB!A:F,6,0),"")</f>
        <v/>
      </c>
      <c r="J56" s="145" t="str">
        <f>IFERROR(VLOOKUP(D56,DB!A:G,7,0),"")</f>
        <v/>
      </c>
      <c r="K56" s="19"/>
      <c r="L56" s="14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45" t="str">
        <f>IFERROR(VLOOKUP(D57,DB!A:K,11,0),"")</f>
        <v/>
      </c>
      <c r="C57" s="18"/>
      <c r="D57" s="18"/>
      <c r="E57" s="131"/>
      <c r="F57" s="132"/>
      <c r="G57" s="133">
        <f ca="1">IFERROR(NOW()-F57,"-")</f>
        <v>45931.68195046296</v>
      </c>
      <c r="H57" s="132"/>
      <c r="I57" s="145" t="str">
        <f>IFERROR(VLOOKUP(D57,DB!A:F,6,0),"")</f>
        <v/>
      </c>
      <c r="J57" s="145" t="str">
        <f>IFERROR(VLOOKUP(D57,DB!A:G,7,0),"")</f>
        <v/>
      </c>
      <c r="K57" s="19"/>
      <c r="L57" s="14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45" t="str">
        <f>IFERROR(VLOOKUP(D58,DB!A:K,11,0),"")</f>
        <v/>
      </c>
      <c r="C58" s="18"/>
      <c r="D58" s="18"/>
      <c r="E58" s="131"/>
      <c r="F58" s="132"/>
      <c r="G58" s="133">
        <f ca="1">IFERROR(NOW()-F58,"-")</f>
        <v>45931.68195046296</v>
      </c>
      <c r="H58" s="132"/>
      <c r="I58" s="145" t="str">
        <f>IFERROR(VLOOKUP(D58,DB!A:F,6,0),"")</f>
        <v/>
      </c>
      <c r="J58" s="145" t="str">
        <f>IFERROR(VLOOKUP(D58,DB!A:G,7,0),"")</f>
        <v/>
      </c>
      <c r="K58" s="19"/>
      <c r="L58" s="14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45" t="str">
        <f>IFERROR(VLOOKUP(D59,DB!A:K,11,0),"")</f>
        <v/>
      </c>
      <c r="C59" s="18"/>
      <c r="D59" s="18"/>
      <c r="E59" s="131"/>
      <c r="F59" s="132"/>
      <c r="G59" s="133">
        <f ca="1">IFERROR(NOW()-F59,"-")</f>
        <v>45931.68195046296</v>
      </c>
      <c r="H59" s="132"/>
      <c r="I59" s="145" t="str">
        <f>IFERROR(VLOOKUP(D59,DB!A:F,6,0),"")</f>
        <v/>
      </c>
      <c r="J59" s="145" t="str">
        <f>IFERROR(VLOOKUP(D59,DB!A:G,7,0),"")</f>
        <v/>
      </c>
      <c r="K59" s="19"/>
      <c r="L59" s="14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45" t="str">
        <f>IFERROR(VLOOKUP(D60,DB!A:K,11,0),"")</f>
        <v/>
      </c>
      <c r="C60" s="18"/>
      <c r="D60" s="18"/>
      <c r="E60" s="131"/>
      <c r="F60" s="132"/>
      <c r="G60" s="133">
        <f ca="1">IFERROR(NOW()-F60,"-")</f>
        <v>45931.68195046296</v>
      </c>
      <c r="H60" s="132"/>
      <c r="I60" s="145" t="str">
        <f>IFERROR(VLOOKUP(D60,DB!A:F,6,0),"")</f>
        <v/>
      </c>
      <c r="J60" s="145" t="str">
        <f>IFERROR(VLOOKUP(D60,DB!A:G,7,0),"")</f>
        <v/>
      </c>
      <c r="K60" s="19"/>
      <c r="L60" s="14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45" t="str">
        <f>IFERROR(VLOOKUP(D61,DB!A:K,11,0),"")</f>
        <v/>
      </c>
      <c r="C61" s="18"/>
      <c r="D61" s="18"/>
      <c r="E61" s="131"/>
      <c r="F61" s="132"/>
      <c r="G61" s="133">
        <f ca="1">IFERROR(NOW()-F61,"-")</f>
        <v>45931.68195046296</v>
      </c>
      <c r="H61" s="132"/>
      <c r="I61" s="145" t="str">
        <f>IFERROR(VLOOKUP(D61,DB!A:F,6,0),"")</f>
        <v/>
      </c>
      <c r="J61" s="145" t="str">
        <f>IFERROR(VLOOKUP(D61,DB!A:G,7,0),"")</f>
        <v/>
      </c>
      <c r="K61" s="19"/>
      <c r="L61" s="145"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45" t="str">
        <f>IFERROR(VLOOKUP(D62,DB!A:K,11,0),"")</f>
        <v/>
      </c>
      <c r="C62" s="18"/>
      <c r="D62" s="18"/>
      <c r="E62" s="131"/>
      <c r="F62" s="132"/>
      <c r="G62" s="133">
        <f ca="1">IFERROR(NOW()-F62,"-")</f>
        <v>45931.68195046296</v>
      </c>
      <c r="H62" s="132"/>
      <c r="I62" s="145" t="str">
        <f>IFERROR(VLOOKUP(D62,DB!A:F,6,0),"")</f>
        <v/>
      </c>
      <c r="J62" s="145" t="str">
        <f>IFERROR(VLOOKUP(D62,DB!A:G,7,0),"")</f>
        <v/>
      </c>
      <c r="K62" s="19"/>
      <c r="L62" s="145"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45" t="str">
        <f>IFERROR(VLOOKUP(D63,DB!A:K,11,0),"")</f>
        <v/>
      </c>
      <c r="C63" s="18"/>
      <c r="D63" s="18"/>
      <c r="E63" s="131"/>
      <c r="F63" s="132"/>
      <c r="G63" s="133">
        <f ca="1">IFERROR(NOW()-F63,"-")</f>
        <v>45931.68195046296</v>
      </c>
      <c r="H63" s="132"/>
      <c r="I63" s="145" t="str">
        <f>IFERROR(VLOOKUP(D63,DB!A:F,6,0),"")</f>
        <v/>
      </c>
      <c r="J63" s="145" t="str">
        <f>IFERROR(VLOOKUP(D63,DB!A:G,7,0),"")</f>
        <v/>
      </c>
      <c r="K63" s="19"/>
      <c r="L63" s="145"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45" t="str">
        <f>IFERROR(VLOOKUP(D64,DB!A:K,11,0),"")</f>
        <v/>
      </c>
      <c r="C64" s="18"/>
      <c r="D64" s="18"/>
      <c r="E64" s="131"/>
      <c r="F64" s="132"/>
      <c r="G64" s="133">
        <f ca="1">IFERROR(NOW()-F64,"-")</f>
        <v>45931.68195046296</v>
      </c>
      <c r="H64" s="132"/>
      <c r="I64" s="145" t="str">
        <f>IFERROR(VLOOKUP(D64,DB!A:F,6,0),"")</f>
        <v/>
      </c>
      <c r="J64" s="145" t="str">
        <f>IFERROR(VLOOKUP(D64,DB!A:G,7,0),"")</f>
        <v/>
      </c>
      <c r="K64" s="19"/>
      <c r="L64" s="145"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45" t="str">
        <f>IFERROR(VLOOKUP(D65,DB!A:K,11,0),"")</f>
        <v/>
      </c>
      <c r="C65" s="18"/>
      <c r="D65" s="18"/>
      <c r="E65" s="131"/>
      <c r="F65" s="132"/>
      <c r="G65" s="133">
        <f ca="1">IFERROR(NOW()-F65,"-")</f>
        <v>45931.68195046296</v>
      </c>
      <c r="H65" s="132"/>
      <c r="I65" s="145" t="str">
        <f>IFERROR(VLOOKUP(D65,DB!A:F,6,0),"")</f>
        <v/>
      </c>
      <c r="J65" s="145" t="str">
        <f>IFERROR(VLOOKUP(D65,DB!A:G,7,0),"")</f>
        <v/>
      </c>
      <c r="K65" s="19"/>
      <c r="L65" s="145"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45" t="str">
        <f>IFERROR(VLOOKUP(D66,DB!A:K,11,0),"")</f>
        <v/>
      </c>
      <c r="C66" s="18"/>
      <c r="D66" s="18"/>
      <c r="E66" s="131"/>
      <c r="F66" s="132"/>
      <c r="G66" s="133">
        <f ca="1">IFERROR(NOW()-F66,"-")</f>
        <v>45931.68195046296</v>
      </c>
      <c r="H66" s="132"/>
      <c r="I66" s="145" t="str">
        <f>IFERROR(VLOOKUP(D66,DB!A:F,6,0),"")</f>
        <v/>
      </c>
      <c r="J66" s="145" t="str">
        <f>IFERROR(VLOOKUP(D66,DB!A:G,7,0),"")</f>
        <v/>
      </c>
      <c r="K66" s="19"/>
      <c r="L66" s="145"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45" t="str">
        <f>IFERROR(VLOOKUP(D67,DB!A:K,11,0),"")</f>
        <v/>
      </c>
      <c r="C67" s="18"/>
      <c r="D67" s="18"/>
      <c r="E67" s="131"/>
      <c r="F67" s="132"/>
      <c r="G67" s="133">
        <f ca="1">IFERROR(NOW()-F67,"-")</f>
        <v>45931.68195046296</v>
      </c>
      <c r="H67" s="132"/>
      <c r="I67" s="145" t="str">
        <f>IFERROR(VLOOKUP(D67,DB!A:F,6,0),"")</f>
        <v/>
      </c>
      <c r="J67" s="145" t="str">
        <f>IFERROR(VLOOKUP(D67,DB!A:G,7,0),"")</f>
        <v/>
      </c>
      <c r="K67" s="19"/>
      <c r="L67" s="145"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45" t="str">
        <f>IFERROR(VLOOKUP(D68,DB!A:K,11,0),"")</f>
        <v/>
      </c>
      <c r="C68" s="18"/>
      <c r="D68" s="18"/>
      <c r="E68" s="131"/>
      <c r="F68" s="132"/>
      <c r="G68" s="133">
        <f ca="1">IFERROR(NOW()-F68,"-")</f>
        <v>45931.68195046296</v>
      </c>
      <c r="H68" s="132"/>
      <c r="I68" s="145" t="str">
        <f>IFERROR(VLOOKUP(D68,DB!A:F,6,0),"")</f>
        <v/>
      </c>
      <c r="J68" s="145" t="str">
        <f>IFERROR(VLOOKUP(D68,DB!A:G,7,0),"")</f>
        <v/>
      </c>
      <c r="K68" s="19"/>
      <c r="L68" s="145"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45" t="str">
        <f>IFERROR(VLOOKUP(D69,DB!A:K,11,0),"")</f>
        <v/>
      </c>
      <c r="C69" s="18"/>
      <c r="D69" s="18"/>
      <c r="E69" s="131"/>
      <c r="F69" s="132"/>
      <c r="G69" s="133">
        <f ca="1">IFERROR(NOW()-F69,"-")</f>
        <v>45931.68195046296</v>
      </c>
      <c r="H69" s="132"/>
      <c r="I69" s="145" t="str">
        <f>IFERROR(VLOOKUP(D69,DB!A:F,6,0),"")</f>
        <v/>
      </c>
      <c r="J69" s="145" t="str">
        <f>IFERROR(VLOOKUP(D69,DB!A:G,7,0),"")</f>
        <v/>
      </c>
      <c r="K69" s="19"/>
      <c r="L69" s="145"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45" t="str">
        <f>IFERROR(VLOOKUP(D70,DB!A:K,11,0),"")</f>
        <v/>
      </c>
      <c r="C70" s="18"/>
      <c r="D70" s="18"/>
      <c r="E70" s="131"/>
      <c r="F70" s="132"/>
      <c r="G70" s="133">
        <f ca="1">IFERROR(NOW()-F70,"-")</f>
        <v>45931.68195046296</v>
      </c>
      <c r="H70" s="132"/>
      <c r="I70" s="145" t="str">
        <f>IFERROR(VLOOKUP(D70,DB!A:F,6,0),"")</f>
        <v/>
      </c>
      <c r="J70" s="145" t="str">
        <f>IFERROR(VLOOKUP(D70,DB!A:G,7,0),"")</f>
        <v/>
      </c>
      <c r="K70" s="19"/>
      <c r="L70" s="145"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45" t="str">
        <f>IFERROR(VLOOKUP(D71,DB!A:K,11,0),"")</f>
        <v/>
      </c>
      <c r="C71" s="18"/>
      <c r="D71" s="18"/>
      <c r="E71" s="131"/>
      <c r="F71" s="132"/>
      <c r="G71" s="133">
        <f ca="1">IFERROR(NOW()-F71,"-")</f>
        <v>45931.68195046296</v>
      </c>
      <c r="H71" s="132"/>
      <c r="I71" s="145" t="str">
        <f>IFERROR(VLOOKUP(D71,DB!A:F,6,0),"")</f>
        <v/>
      </c>
      <c r="J71" s="145" t="str">
        <f>IFERROR(VLOOKUP(D71,DB!A:G,7,0),"")</f>
        <v/>
      </c>
      <c r="K71" s="19"/>
      <c r="L71" s="145"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45" t="str">
        <f>IFERROR(VLOOKUP(D72,DB!A:K,11,0),"")</f>
        <v/>
      </c>
      <c r="C72" s="18"/>
      <c r="D72" s="18"/>
      <c r="E72" s="131"/>
      <c r="F72" s="132"/>
      <c r="G72" s="133">
        <f ca="1">IFERROR(NOW()-F72,"-")</f>
        <v>45931.68195046296</v>
      </c>
      <c r="H72" s="132"/>
      <c r="I72" s="145" t="str">
        <f>IFERROR(VLOOKUP(D72,DB!A:F,6,0),"")</f>
        <v/>
      </c>
      <c r="J72" s="145" t="str">
        <f>IFERROR(VLOOKUP(D72,DB!A:G,7,0),"")</f>
        <v/>
      </c>
      <c r="K72" s="19"/>
      <c r="L72" s="145"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45" t="str">
        <f>IFERROR(VLOOKUP(D73,DB!A:K,11,0),"")</f>
        <v/>
      </c>
      <c r="C73" s="18"/>
      <c r="D73" s="18"/>
      <c r="E73" s="131"/>
      <c r="F73" s="132"/>
      <c r="G73" s="133">
        <f ca="1">IFERROR(NOW()-F73,"-")</f>
        <v>45931.68195046296</v>
      </c>
      <c r="H73" s="132"/>
      <c r="I73" s="145" t="str">
        <f>IFERROR(VLOOKUP(D73,DB!A:F,6,0),"")</f>
        <v/>
      </c>
      <c r="J73" s="145" t="str">
        <f>IFERROR(VLOOKUP(D73,DB!A:G,7,0),"")</f>
        <v/>
      </c>
      <c r="K73" s="19"/>
      <c r="L73" s="145"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45" t="str">
        <f>IFERROR(VLOOKUP(D74,DB!A:K,11,0),"")</f>
        <v/>
      </c>
      <c r="C74" s="18"/>
      <c r="D74" s="18"/>
      <c r="E74" s="131"/>
      <c r="F74" s="132"/>
      <c r="G74" s="133">
        <f ca="1">IFERROR(NOW()-F74,"-")</f>
        <v>45931.68195046296</v>
      </c>
      <c r="H74" s="132"/>
      <c r="I74" s="145" t="str">
        <f>IFERROR(VLOOKUP(D74,DB!A:F,6,0),"")</f>
        <v/>
      </c>
      <c r="J74" s="145" t="str">
        <f>IFERROR(VLOOKUP(D74,DB!A:G,7,0),"")</f>
        <v/>
      </c>
      <c r="K74" s="19"/>
      <c r="L74" s="145"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45" t="str">
        <f>IFERROR(VLOOKUP(D75,DB!A:K,11,0),"")</f>
        <v/>
      </c>
      <c r="C75" s="18"/>
      <c r="D75" s="18"/>
      <c r="E75" s="131"/>
      <c r="F75" s="132"/>
      <c r="G75" s="133">
        <f ca="1">IFERROR(NOW()-F75,"-")</f>
        <v>45931.68195046296</v>
      </c>
      <c r="H75" s="132"/>
      <c r="I75" s="145" t="str">
        <f>IFERROR(VLOOKUP(D75,DB!A:F,6,0),"")</f>
        <v/>
      </c>
      <c r="J75" s="145" t="str">
        <f>IFERROR(VLOOKUP(D75,DB!A:G,7,0),"")</f>
        <v/>
      </c>
      <c r="K75" s="19"/>
      <c r="L75" s="145"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45" t="str">
        <f>IFERROR(VLOOKUP(D76,DB!A:K,11,0),"")</f>
        <v/>
      </c>
      <c r="C76" s="18"/>
      <c r="D76" s="18"/>
      <c r="E76" s="131"/>
      <c r="F76" s="132"/>
      <c r="G76" s="133">
        <f ca="1">IFERROR(NOW()-F76,"-")</f>
        <v>45931.68195046296</v>
      </c>
      <c r="H76" s="132"/>
      <c r="I76" s="145" t="str">
        <f>IFERROR(VLOOKUP(D76,DB!A:F,6,0),"")</f>
        <v/>
      </c>
      <c r="J76" s="145" t="str">
        <f>IFERROR(VLOOKUP(D76,DB!A:G,7,0),"")</f>
        <v/>
      </c>
      <c r="K76" s="19"/>
      <c r="L76" s="145"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45" t="str">
        <f>IFERROR(VLOOKUP(D77,DB!A:K,11,0),"")</f>
        <v/>
      </c>
      <c r="C77" s="18"/>
      <c r="D77" s="18"/>
      <c r="E77" s="131"/>
      <c r="F77" s="132"/>
      <c r="G77" s="133">
        <f ca="1">IFERROR(NOW()-F77,"-")</f>
        <v>45931.68195046296</v>
      </c>
      <c r="H77" s="132"/>
      <c r="I77" s="145" t="str">
        <f>IFERROR(VLOOKUP(D77,DB!A:F,6,0),"")</f>
        <v/>
      </c>
      <c r="J77" s="145" t="str">
        <f>IFERROR(VLOOKUP(D77,DB!A:G,7,0),"")</f>
        <v/>
      </c>
      <c r="K77" s="19"/>
      <c r="L77" s="145"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45" t="str">
        <f>IFERROR(VLOOKUP(D78,DB!A:K,11,0),"")</f>
        <v/>
      </c>
      <c r="C78" s="18"/>
      <c r="D78" s="18"/>
      <c r="E78" s="131"/>
      <c r="F78" s="132"/>
      <c r="G78" s="133">
        <f ca="1">IFERROR(NOW()-F78,"-")</f>
        <v>45931.68195046296</v>
      </c>
      <c r="H78" s="132"/>
      <c r="I78" s="145" t="str">
        <f>IFERROR(VLOOKUP(D78,DB!A:F,6,0),"")</f>
        <v/>
      </c>
      <c r="J78" s="145" t="str">
        <f>IFERROR(VLOOKUP(D78,DB!A:G,7,0),"")</f>
        <v/>
      </c>
      <c r="K78" s="19"/>
      <c r="L78" s="145"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45" t="str">
        <f>IFERROR(VLOOKUP(D79,DB!A:K,11,0),"")</f>
        <v/>
      </c>
      <c r="C79" s="18"/>
      <c r="D79" s="18"/>
      <c r="E79" s="131"/>
      <c r="F79" s="132"/>
      <c r="G79" s="133">
        <f ca="1">IFERROR(NOW()-F79,"-")</f>
        <v>45931.68195046296</v>
      </c>
      <c r="H79" s="132"/>
      <c r="I79" s="145" t="str">
        <f>IFERROR(VLOOKUP(D79,DB!A:F,6,0),"")</f>
        <v/>
      </c>
      <c r="J79" s="145" t="str">
        <f>IFERROR(VLOOKUP(D79,DB!A:G,7,0),"")</f>
        <v/>
      </c>
      <c r="K79" s="19"/>
      <c r="L79" s="145"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45" t="str">
        <f>IFERROR(VLOOKUP(D80,DB!A:K,11,0),"")</f>
        <v/>
      </c>
      <c r="C80" s="18"/>
      <c r="D80" s="18"/>
      <c r="E80" s="131"/>
      <c r="F80" s="132"/>
      <c r="G80" s="133">
        <f ca="1">IFERROR(NOW()-F80,"-")</f>
        <v>45931.68195046296</v>
      </c>
      <c r="H80" s="132"/>
      <c r="I80" s="145" t="str">
        <f>IFERROR(VLOOKUP(D80,DB!A:F,6,0),"")</f>
        <v/>
      </c>
      <c r="J80" s="145" t="str">
        <f>IFERROR(VLOOKUP(D80,DB!A:G,7,0),"")</f>
        <v/>
      </c>
      <c r="K80" s="19"/>
      <c r="L80" s="145"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45" t="str">
        <f>IFERROR(VLOOKUP(D81,DB!A:K,11,0),"")</f>
        <v/>
      </c>
      <c r="C81" s="18"/>
      <c r="D81" s="18"/>
      <c r="E81" s="131"/>
      <c r="F81" s="132"/>
      <c r="G81" s="133">
        <f ca="1">IFERROR(NOW()-F81,"-")</f>
        <v>45931.68195046296</v>
      </c>
      <c r="H81" s="132"/>
      <c r="I81" s="145" t="str">
        <f>IFERROR(VLOOKUP(D81,DB!A:F,6,0),"")</f>
        <v/>
      </c>
      <c r="J81" s="145" t="str">
        <f>IFERROR(VLOOKUP(D81,DB!A:G,7,0),"")</f>
        <v/>
      </c>
      <c r="K81" s="19"/>
      <c r="L81" s="145"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45" t="str">
        <f>IFERROR(VLOOKUP(D82,DB!A:K,11,0),"")</f>
        <v/>
      </c>
      <c r="C82" s="18"/>
      <c r="D82" s="18"/>
      <c r="E82" s="131"/>
      <c r="F82" s="132"/>
      <c r="G82" s="133">
        <f ca="1">IFERROR(NOW()-F82,"-")</f>
        <v>45931.68195046296</v>
      </c>
      <c r="H82" s="132"/>
      <c r="I82" s="145" t="str">
        <f>IFERROR(VLOOKUP(D82,DB!A:F,6,0),"")</f>
        <v/>
      </c>
      <c r="J82" s="145" t="str">
        <f>IFERROR(VLOOKUP(D82,DB!A:G,7,0),"")</f>
        <v/>
      </c>
      <c r="K82" s="19"/>
      <c r="L82" s="145"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45" t="str">
        <f>IFERROR(VLOOKUP(D83,DB!A:K,11,0),"")</f>
        <v/>
      </c>
      <c r="C83" s="18"/>
      <c r="D83" s="18"/>
      <c r="E83" s="131"/>
      <c r="F83" s="132"/>
      <c r="G83" s="133">
        <f ca="1">IFERROR(NOW()-F83,"-")</f>
        <v>45931.68195046296</v>
      </c>
      <c r="H83" s="132"/>
      <c r="I83" s="145" t="str">
        <f>IFERROR(VLOOKUP(D83,DB!A:F,6,0),"")</f>
        <v/>
      </c>
      <c r="J83" s="145" t="str">
        <f>IFERROR(VLOOKUP(D83,DB!A:G,7,0),"")</f>
        <v/>
      </c>
      <c r="K83" s="19"/>
      <c r="L83" s="145"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45" t="str">
        <f>IFERROR(VLOOKUP(D84,DB!A:K,11,0),"")</f>
        <v/>
      </c>
      <c r="C84" s="18"/>
      <c r="D84" s="18"/>
      <c r="E84" s="131"/>
      <c r="F84" s="132"/>
      <c r="G84" s="133">
        <f ca="1">IFERROR(NOW()-F84,"-")</f>
        <v>45931.68195046296</v>
      </c>
      <c r="H84" s="132"/>
      <c r="I84" s="145" t="str">
        <f>IFERROR(VLOOKUP(D84,DB!A:F,6,0),"")</f>
        <v/>
      </c>
      <c r="J84" s="145" t="str">
        <f>IFERROR(VLOOKUP(D84,DB!A:G,7,0),"")</f>
        <v/>
      </c>
      <c r="K84" s="19"/>
      <c r="L84" s="145"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45" t="str">
        <f>IFERROR(VLOOKUP(D85,DB!A:K,11,0),"")</f>
        <v/>
      </c>
      <c r="C85" s="18"/>
      <c r="D85" s="18"/>
      <c r="E85" s="131"/>
      <c r="F85" s="132"/>
      <c r="G85" s="133">
        <f ca="1">IFERROR(NOW()-F85,"-")</f>
        <v>45931.68195046296</v>
      </c>
      <c r="H85" s="132"/>
      <c r="I85" s="145" t="str">
        <f>IFERROR(VLOOKUP(D85,DB!A:F,6,0),"")</f>
        <v/>
      </c>
      <c r="J85" s="145" t="str">
        <f>IFERROR(VLOOKUP(D85,DB!A:G,7,0),"")</f>
        <v/>
      </c>
      <c r="K85" s="19"/>
      <c r="L85" s="145"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45" t="str">
        <f>IFERROR(VLOOKUP(D86,DB!A:K,11,0),"")</f>
        <v/>
      </c>
      <c r="C86" s="18"/>
      <c r="D86" s="18"/>
      <c r="E86" s="131"/>
      <c r="F86" s="132"/>
      <c r="G86" s="133">
        <f ca="1">IFERROR(NOW()-F86,"-")</f>
        <v>45931.68195046296</v>
      </c>
      <c r="H86" s="132"/>
      <c r="I86" s="145" t="str">
        <f>IFERROR(VLOOKUP(D86,DB!A:F,6,0),"")</f>
        <v/>
      </c>
      <c r="J86" s="145" t="str">
        <f>IFERROR(VLOOKUP(D86,DB!A:G,7,0),"")</f>
        <v/>
      </c>
      <c r="K86" s="19"/>
      <c r="L86" s="145"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45" t="str">
        <f>IFERROR(VLOOKUP(D87,DB!A:K,11,0),"")</f>
        <v/>
      </c>
      <c r="C87" s="18"/>
      <c r="D87" s="18"/>
      <c r="E87" s="131"/>
      <c r="F87" s="132"/>
      <c r="G87" s="133">
        <f ca="1">IFERROR(NOW()-F87,"-")</f>
        <v>45931.68195046296</v>
      </c>
      <c r="H87" s="132"/>
      <c r="I87" s="145" t="str">
        <f>IFERROR(VLOOKUP(D87,DB!A:F,6,0),"")</f>
        <v/>
      </c>
      <c r="J87" s="145" t="str">
        <f>IFERROR(VLOOKUP(D87,DB!A:G,7,0),"")</f>
        <v/>
      </c>
      <c r="K87" s="19"/>
      <c r="L87" s="145"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45" t="str">
        <f>IFERROR(VLOOKUP(D88,DB!A:K,11,0),"")</f>
        <v/>
      </c>
      <c r="C88" s="18"/>
      <c r="D88" s="18"/>
      <c r="E88" s="131"/>
      <c r="F88" s="132"/>
      <c r="G88" s="133">
        <f ca="1">IFERROR(NOW()-F88,"-")</f>
        <v>45931.68195046296</v>
      </c>
      <c r="H88" s="132"/>
      <c r="I88" s="145" t="str">
        <f>IFERROR(VLOOKUP(D88,DB!A:F,6,0),"")</f>
        <v/>
      </c>
      <c r="J88" s="145" t="str">
        <f>IFERROR(VLOOKUP(D88,DB!A:G,7,0),"")</f>
        <v/>
      </c>
      <c r="K88" s="19"/>
      <c r="L88" s="145"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45" t="str">
        <f>IFERROR(VLOOKUP(D89,DB!A:K,11,0),"")</f>
        <v/>
      </c>
      <c r="C89" s="18"/>
      <c r="D89" s="18"/>
      <c r="E89" s="131"/>
      <c r="F89" s="132"/>
      <c r="G89" s="133">
        <f ca="1">IFERROR(NOW()-F89,"-")</f>
        <v>45931.68195046296</v>
      </c>
      <c r="H89" s="132"/>
      <c r="I89" s="145" t="str">
        <f>IFERROR(VLOOKUP(D89,DB!A:F,6,0),"")</f>
        <v/>
      </c>
      <c r="J89" s="145" t="str">
        <f>IFERROR(VLOOKUP(D89,DB!A:G,7,0),"")</f>
        <v/>
      </c>
      <c r="K89" s="19"/>
      <c r="L89" s="145"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45" t="str">
        <f>IFERROR(VLOOKUP(D90,DB!A:K,11,0),"")</f>
        <v/>
      </c>
      <c r="C90" s="18"/>
      <c r="D90" s="18"/>
      <c r="E90" s="131"/>
      <c r="F90" s="132"/>
      <c r="G90" s="133">
        <f ca="1">IFERROR(NOW()-F90,"-")</f>
        <v>45931.68195046296</v>
      </c>
      <c r="H90" s="132"/>
      <c r="I90" s="145" t="str">
        <f>IFERROR(VLOOKUP(D90,DB!A:F,6,0),"")</f>
        <v/>
      </c>
      <c r="J90" s="145" t="str">
        <f>IFERROR(VLOOKUP(D90,DB!A:G,7,0),"")</f>
        <v/>
      </c>
      <c r="K90" s="19"/>
      <c r="L90" s="145"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45" t="str">
        <f>IFERROR(VLOOKUP(D91,DB!A:K,11,0),"")</f>
        <v/>
      </c>
      <c r="C91" s="18"/>
      <c r="D91" s="18"/>
      <c r="E91" s="131"/>
      <c r="F91" s="132"/>
      <c r="G91" s="133">
        <f ca="1">IFERROR(NOW()-F91,"-")</f>
        <v>45931.68195046296</v>
      </c>
      <c r="H91" s="132"/>
      <c r="I91" s="145" t="str">
        <f>IFERROR(VLOOKUP(D91,DB!A:F,6,0),"")</f>
        <v/>
      </c>
      <c r="J91" s="145" t="str">
        <f>IFERROR(VLOOKUP(D91,DB!A:G,7,0),"")</f>
        <v/>
      </c>
      <c r="K91" s="19"/>
      <c r="L91" s="145"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45" t="str">
        <f>IFERROR(VLOOKUP(D92,DB!A:K,11,0),"")</f>
        <v/>
      </c>
      <c r="C92" s="18"/>
      <c r="D92" s="18"/>
      <c r="E92" s="131"/>
      <c r="F92" s="132"/>
      <c r="G92" s="133">
        <f ca="1">IFERROR(NOW()-F92,"-")</f>
        <v>45931.68195046296</v>
      </c>
      <c r="H92" s="132"/>
      <c r="I92" s="145" t="str">
        <f>IFERROR(VLOOKUP(D92,DB!A:F,6,0),"")</f>
        <v/>
      </c>
      <c r="J92" s="145" t="str">
        <f>IFERROR(VLOOKUP(D92,DB!A:G,7,0),"")</f>
        <v/>
      </c>
      <c r="K92" s="19"/>
      <c r="L92" s="145"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45" t="str">
        <f>IFERROR(VLOOKUP(D93,DB!A:K,11,0),"")</f>
        <v/>
      </c>
      <c r="C93" s="18"/>
      <c r="D93" s="18"/>
      <c r="E93" s="131"/>
      <c r="F93" s="132"/>
      <c r="G93" s="133">
        <f ca="1">IFERROR(NOW()-F93,"-")</f>
        <v>45931.68195046296</v>
      </c>
      <c r="H93" s="132"/>
      <c r="I93" s="145" t="str">
        <f>IFERROR(VLOOKUP(D93,DB!A:F,6,0),"")</f>
        <v/>
      </c>
      <c r="J93" s="145" t="str">
        <f>IFERROR(VLOOKUP(D93,DB!A:G,7,0),"")</f>
        <v/>
      </c>
      <c r="K93" s="19"/>
      <c r="L93" s="145"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45" t="str">
        <f>IFERROR(VLOOKUP(D94,DB!A:K,11,0),"")</f>
        <v/>
      </c>
      <c r="C94" s="18"/>
      <c r="D94" s="18"/>
      <c r="E94" s="131"/>
      <c r="F94" s="132"/>
      <c r="G94" s="133">
        <f ca="1">IFERROR(NOW()-F94,"-")</f>
        <v>45931.68195046296</v>
      </c>
      <c r="H94" s="132"/>
      <c r="I94" s="145" t="str">
        <f>IFERROR(VLOOKUP(D94,DB!A:F,6,0),"")</f>
        <v/>
      </c>
      <c r="J94" s="145" t="str">
        <f>IFERROR(VLOOKUP(D94,DB!A:G,7,0),"")</f>
        <v/>
      </c>
      <c r="K94" s="19"/>
      <c r="L94" s="145"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45" t="str">
        <f>IFERROR(VLOOKUP(D95,DB!A:K,11,0),"")</f>
        <v/>
      </c>
      <c r="C95" s="18"/>
      <c r="D95" s="18"/>
      <c r="E95" s="131"/>
      <c r="F95" s="132"/>
      <c r="G95" s="133">
        <f ca="1">IFERROR(NOW()-F95,"-")</f>
        <v>45931.68195046296</v>
      </c>
      <c r="H95" s="132"/>
      <c r="I95" s="145" t="str">
        <f>IFERROR(VLOOKUP(D95,DB!A:F,6,0),"")</f>
        <v/>
      </c>
      <c r="J95" s="145" t="str">
        <f>IFERROR(VLOOKUP(D95,DB!A:G,7,0),"")</f>
        <v/>
      </c>
      <c r="K95" s="19"/>
      <c r="L95" s="145"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45" t="str">
        <f>IFERROR(VLOOKUP(D96,DB!A:K,11,0),"")</f>
        <v/>
      </c>
      <c r="C96" s="18"/>
      <c r="D96" s="18"/>
      <c r="E96" s="131"/>
      <c r="F96" s="132"/>
      <c r="G96" s="133">
        <f ca="1">IFERROR(NOW()-F96,"-")</f>
        <v>45931.68195046296</v>
      </c>
      <c r="H96" s="132"/>
      <c r="I96" s="145" t="str">
        <f>IFERROR(VLOOKUP(D96,DB!A:F,6,0),"")</f>
        <v/>
      </c>
      <c r="J96" s="145" t="str">
        <f>IFERROR(VLOOKUP(D96,DB!A:G,7,0),"")</f>
        <v/>
      </c>
      <c r="K96" s="19"/>
      <c r="L96" s="145"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45" t="str">
        <f>IFERROR(VLOOKUP(D97,DB!A:K,11,0),"")</f>
        <v/>
      </c>
      <c r="C97" s="18"/>
      <c r="D97" s="18"/>
      <c r="E97" s="131"/>
      <c r="F97" s="132"/>
      <c r="G97" s="133">
        <f ca="1">IFERROR(NOW()-F97,"-")</f>
        <v>45931.68195046296</v>
      </c>
      <c r="H97" s="132"/>
      <c r="I97" s="145" t="str">
        <f>IFERROR(VLOOKUP(D97,DB!A:F,6,0),"")</f>
        <v/>
      </c>
      <c r="J97" s="145" t="str">
        <f>IFERROR(VLOOKUP(D97,DB!A:G,7,0),"")</f>
        <v/>
      </c>
      <c r="K97" s="19"/>
      <c r="L97" s="145"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45" t="str">
        <f>IFERROR(VLOOKUP(D98,DB!A:K,11,0),"")</f>
        <v/>
      </c>
      <c r="C98" s="18"/>
      <c r="D98" s="18"/>
      <c r="E98" s="131"/>
      <c r="F98" s="132"/>
      <c r="G98" s="133">
        <f ca="1">IFERROR(NOW()-F98,"-")</f>
        <v>45931.68195046296</v>
      </c>
      <c r="H98" s="132"/>
      <c r="I98" s="145" t="str">
        <f>IFERROR(VLOOKUP(D98,DB!A:F,6,0),"")</f>
        <v/>
      </c>
      <c r="J98" s="145" t="str">
        <f>IFERROR(VLOOKUP(D98,DB!A:G,7,0),"")</f>
        <v/>
      </c>
      <c r="K98" s="19"/>
      <c r="L98" s="145"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45" t="str">
        <f>IFERROR(VLOOKUP(D99,DB!A:K,11,0),"")</f>
        <v/>
      </c>
      <c r="C99" s="18"/>
      <c r="D99" s="18"/>
      <c r="E99" s="131"/>
      <c r="F99" s="132"/>
      <c r="G99" s="133">
        <f ca="1">IFERROR(NOW()-F99,"-")</f>
        <v>45931.68195046296</v>
      </c>
      <c r="H99" s="132"/>
      <c r="I99" s="145" t="str">
        <f>IFERROR(VLOOKUP(D99,DB!A:F,6,0),"")</f>
        <v/>
      </c>
      <c r="J99" s="145" t="str">
        <f>IFERROR(VLOOKUP(D99,DB!A:G,7,0),"")</f>
        <v/>
      </c>
      <c r="K99" s="19"/>
      <c r="L99" s="145"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45" t="str">
        <f>IFERROR(VLOOKUP(D100,DB!A:K,11,0),"")</f>
        <v/>
      </c>
      <c r="C100" s="18"/>
      <c r="D100" s="18"/>
      <c r="E100" s="131"/>
      <c r="F100" s="132"/>
      <c r="G100" s="133">
        <f ca="1">IFERROR(NOW()-F100,"-")</f>
        <v>45931.68195046296</v>
      </c>
      <c r="H100" s="132"/>
      <c r="I100" s="145" t="str">
        <f>IFERROR(VLOOKUP(D100,DB!A:F,6,0),"")</f>
        <v/>
      </c>
      <c r="J100" s="145" t="str">
        <f>IFERROR(VLOOKUP(D100,DB!A:G,7,0),"")</f>
        <v/>
      </c>
      <c r="K100" s="19"/>
      <c r="L100" s="145"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45" t="str">
        <f>IFERROR(VLOOKUP(D101,DB!A:K,11,0),"")</f>
        <v/>
      </c>
      <c r="C101" s="18"/>
      <c r="D101" s="18"/>
      <c r="E101" s="131"/>
      <c r="F101" s="132"/>
      <c r="G101" s="133">
        <f ca="1">IFERROR(NOW()-F101,"-")</f>
        <v>45931.68195046296</v>
      </c>
      <c r="H101" s="132"/>
      <c r="I101" s="145" t="str">
        <f>IFERROR(VLOOKUP(D101,DB!A:F,6,0),"")</f>
        <v/>
      </c>
      <c r="J101" s="145" t="str">
        <f>IFERROR(VLOOKUP(D101,DB!A:G,7,0),"")</f>
        <v/>
      </c>
      <c r="K101" s="19"/>
      <c r="L101" s="145"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45" t="str">
        <f>IFERROR(VLOOKUP(D102,DB!A:K,11,0),"")</f>
        <v/>
      </c>
      <c r="C102" s="18"/>
      <c r="D102" s="18"/>
      <c r="E102" s="131"/>
      <c r="F102" s="132"/>
      <c r="G102" s="133">
        <f ca="1">IFERROR(NOW()-F102,"-")</f>
        <v>45931.68195046296</v>
      </c>
      <c r="H102" s="132"/>
      <c r="I102" s="145" t="str">
        <f>IFERROR(VLOOKUP(D102,DB!A:F,6,0),"")</f>
        <v/>
      </c>
      <c r="J102" s="145" t="str">
        <f>IFERROR(VLOOKUP(D102,DB!A:G,7,0),"")</f>
        <v/>
      </c>
      <c r="K102" s="19"/>
      <c r="L102" s="145"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45" t="str">
        <f>IFERROR(VLOOKUP(D103,DB!A:K,11,0),"")</f>
        <v/>
      </c>
      <c r="C103" s="18"/>
      <c r="D103" s="18"/>
      <c r="E103" s="131"/>
      <c r="F103" s="132"/>
      <c r="G103" s="133">
        <f ca="1">IFERROR(NOW()-F103,"-")</f>
        <v>45931.68195046296</v>
      </c>
      <c r="H103" s="132"/>
      <c r="I103" s="145" t="str">
        <f>IFERROR(VLOOKUP(D103,DB!A:F,6,0),"")</f>
        <v/>
      </c>
      <c r="J103" s="145" t="str">
        <f>IFERROR(VLOOKUP(D103,DB!A:G,7,0),"")</f>
        <v/>
      </c>
      <c r="K103" s="19"/>
      <c r="L103" s="145"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45" t="str">
        <f>IFERROR(VLOOKUP(D104,DB!A:K,11,0),"")</f>
        <v/>
      </c>
      <c r="C104" s="18"/>
      <c r="D104" s="18"/>
      <c r="E104" s="131"/>
      <c r="F104" s="132"/>
      <c r="G104" s="133">
        <f ca="1">IFERROR(NOW()-F104,"-")</f>
        <v>45931.68195046296</v>
      </c>
      <c r="H104" s="132"/>
      <c r="I104" s="145" t="str">
        <f>IFERROR(VLOOKUP(D104,DB!A:F,6,0),"")</f>
        <v/>
      </c>
      <c r="J104" s="145" t="str">
        <f>IFERROR(VLOOKUP(D104,DB!A:G,7,0),"")</f>
        <v/>
      </c>
      <c r="K104" s="19"/>
      <c r="L104" s="145"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45" t="str">
        <f>IFERROR(VLOOKUP(D105,DB!A:K,11,0),"")</f>
        <v/>
      </c>
      <c r="C105" s="18"/>
      <c r="D105" s="18"/>
      <c r="E105" s="131"/>
      <c r="F105" s="132"/>
      <c r="G105" s="133">
        <f ca="1">IFERROR(NOW()-F105,"-")</f>
        <v>45931.68195046296</v>
      </c>
      <c r="H105" s="132"/>
      <c r="I105" s="145" t="str">
        <f>IFERROR(VLOOKUP(D105,DB!A:F,6,0),"")</f>
        <v/>
      </c>
      <c r="J105" s="145" t="str">
        <f>IFERROR(VLOOKUP(D105,DB!A:G,7,0),"")</f>
        <v/>
      </c>
      <c r="K105" s="19"/>
      <c r="L105" s="145"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45" t="str">
        <f>IFERROR(VLOOKUP(D106,DB!A:K,11,0),"")</f>
        <v/>
      </c>
      <c r="C106" s="18"/>
      <c r="D106" s="18"/>
      <c r="E106" s="131"/>
      <c r="F106" s="132"/>
      <c r="G106" s="133">
        <f ca="1">IFERROR(NOW()-F106,"-")</f>
        <v>45931.68195046296</v>
      </c>
      <c r="H106" s="132"/>
      <c r="I106" s="145" t="str">
        <f>IFERROR(VLOOKUP(D106,DB!A:F,6,0),"")</f>
        <v/>
      </c>
      <c r="J106" s="145" t="str">
        <f>IFERROR(VLOOKUP(D106,DB!A:G,7,0),"")</f>
        <v/>
      </c>
      <c r="K106" s="19"/>
      <c r="L106" s="145"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45" t="str">
        <f>IFERROR(VLOOKUP(D107,DB!A:K,11,0),"")</f>
        <v/>
      </c>
      <c r="C107" s="18"/>
      <c r="D107" s="18"/>
      <c r="E107" s="131"/>
      <c r="F107" s="132"/>
      <c r="G107" s="133">
        <f ca="1">IFERROR(NOW()-F107,"-")</f>
        <v>45931.68195046296</v>
      </c>
      <c r="H107" s="132"/>
      <c r="I107" s="145" t="str">
        <f>IFERROR(VLOOKUP(D107,DB!A:F,6,0),"")</f>
        <v/>
      </c>
      <c r="J107" s="145" t="str">
        <f>IFERROR(VLOOKUP(D107,DB!A:G,7,0),"")</f>
        <v/>
      </c>
      <c r="K107" s="19"/>
      <c r="L107" s="145"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45" t="str">
        <f>IFERROR(VLOOKUP(D108,DB!A:K,11,0),"")</f>
        <v/>
      </c>
      <c r="C108" s="18"/>
      <c r="D108" s="18"/>
      <c r="E108" s="131"/>
      <c r="F108" s="132"/>
      <c r="G108" s="133">
        <f ca="1">IFERROR(NOW()-F108,"-")</f>
        <v>45931.68195046296</v>
      </c>
      <c r="H108" s="132"/>
      <c r="I108" s="145" t="str">
        <f>IFERROR(VLOOKUP(D108,DB!A:F,6,0),"")</f>
        <v/>
      </c>
      <c r="J108" s="145" t="str">
        <f>IFERROR(VLOOKUP(D108,DB!A:G,7,0),"")</f>
        <v/>
      </c>
      <c r="K108" s="19"/>
      <c r="L108" s="145"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45" t="str">
        <f>IFERROR(VLOOKUP(D109,DB!A:K,11,0),"")</f>
        <v/>
      </c>
      <c r="C109" s="18"/>
      <c r="D109" s="18"/>
      <c r="E109" s="131"/>
      <c r="F109" s="132"/>
      <c r="G109" s="133">
        <f ca="1">IFERROR(NOW()-F109,"-")</f>
        <v>45931.68195046296</v>
      </c>
      <c r="H109" s="132"/>
      <c r="I109" s="145" t="str">
        <f>IFERROR(VLOOKUP(D109,DB!A:F,6,0),"")</f>
        <v/>
      </c>
      <c r="J109" s="145" t="str">
        <f>IFERROR(VLOOKUP(D109,DB!A:G,7,0),"")</f>
        <v/>
      </c>
      <c r="K109" s="19"/>
      <c r="L109" s="145"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45" t="str">
        <f>IFERROR(VLOOKUP(D110,DB!A:K,11,0),"")</f>
        <v/>
      </c>
      <c r="C110" s="18"/>
      <c r="D110" s="18"/>
      <c r="E110" s="131"/>
      <c r="F110" s="132"/>
      <c r="G110" s="133">
        <f ca="1">IFERROR(NOW()-F110,"-")</f>
        <v>45931.68195046296</v>
      </c>
      <c r="H110" s="132"/>
      <c r="I110" s="145" t="str">
        <f>IFERROR(VLOOKUP(D110,DB!A:F,6,0),"")</f>
        <v/>
      </c>
      <c r="J110" s="145" t="str">
        <f>IFERROR(VLOOKUP(D110,DB!A:G,7,0),"")</f>
        <v/>
      </c>
      <c r="K110" s="19"/>
      <c r="L110" s="145"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45" t="str">
        <f>IFERROR(VLOOKUP(D111,DB!A:K,11,0),"")</f>
        <v/>
      </c>
      <c r="C111" s="18"/>
      <c r="D111" s="18"/>
      <c r="E111" s="131"/>
      <c r="F111" s="132"/>
      <c r="G111" s="133">
        <f ca="1">IFERROR(NOW()-F111,"-")</f>
        <v>45931.68195046296</v>
      </c>
      <c r="H111" s="132"/>
      <c r="I111" s="145" t="str">
        <f>IFERROR(VLOOKUP(D111,DB!A:F,6,0),"")</f>
        <v/>
      </c>
      <c r="J111" s="145" t="str">
        <f>IFERROR(VLOOKUP(D111,DB!A:G,7,0),"")</f>
        <v/>
      </c>
      <c r="K111" s="19"/>
      <c r="L111" s="145"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45" t="str">
        <f>IFERROR(VLOOKUP(D112,DB!A:K,11,0),"")</f>
        <v/>
      </c>
      <c r="C112" s="18"/>
      <c r="D112" s="18"/>
      <c r="E112" s="131"/>
      <c r="F112" s="132"/>
      <c r="G112" s="133">
        <f ca="1">IFERROR(NOW()-F112,"-")</f>
        <v>45931.68195046296</v>
      </c>
      <c r="H112" s="132"/>
      <c r="I112" s="145" t="str">
        <f>IFERROR(VLOOKUP(D112,DB!A:F,6,0),"")</f>
        <v/>
      </c>
      <c r="J112" s="145" t="str">
        <f>IFERROR(VLOOKUP(D112,DB!A:G,7,0),"")</f>
        <v/>
      </c>
      <c r="K112" s="19"/>
      <c r="L112" s="145"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45" t="str">
        <f>IFERROR(VLOOKUP(D113,DB!A:K,11,0),"")</f>
        <v/>
      </c>
      <c r="C113" s="18"/>
      <c r="D113" s="18"/>
      <c r="E113" s="131"/>
      <c r="F113" s="132"/>
      <c r="G113" s="133">
        <f ca="1">IFERROR(NOW()-F113,"-")</f>
        <v>45931.68195046296</v>
      </c>
      <c r="H113" s="132"/>
      <c r="I113" s="145" t="str">
        <f>IFERROR(VLOOKUP(D113,DB!A:F,6,0),"")</f>
        <v/>
      </c>
      <c r="J113" s="145" t="str">
        <f>IFERROR(VLOOKUP(D113,DB!A:G,7,0),"")</f>
        <v/>
      </c>
      <c r="K113" s="19"/>
      <c r="L113" s="145"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45" t="str">
        <f>IFERROR(VLOOKUP(D114,DB!A:K,11,0),"")</f>
        <v/>
      </c>
      <c r="C114" s="18"/>
      <c r="D114" s="18"/>
      <c r="E114" s="131"/>
      <c r="F114" s="132"/>
      <c r="G114" s="133">
        <f ca="1">IFERROR(NOW()-F114,"-")</f>
        <v>45931.68195046296</v>
      </c>
      <c r="H114" s="132"/>
      <c r="I114" s="145" t="str">
        <f>IFERROR(VLOOKUP(D114,DB!A:F,6,0),"")</f>
        <v/>
      </c>
      <c r="J114" s="145" t="str">
        <f>IFERROR(VLOOKUP(D114,DB!A:G,7,0),"")</f>
        <v/>
      </c>
      <c r="K114" s="19"/>
      <c r="L114" s="145"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45" t="str">
        <f>IFERROR(VLOOKUP(D115,DB!A:K,11,0),"")</f>
        <v/>
      </c>
      <c r="C115" s="18"/>
      <c r="D115" s="18"/>
      <c r="E115" s="131"/>
      <c r="F115" s="132"/>
      <c r="G115" s="133">
        <f ca="1">IFERROR(NOW()-F115,"-")</f>
        <v>45931.68195046296</v>
      </c>
      <c r="H115" s="132"/>
      <c r="I115" s="145" t="str">
        <f>IFERROR(VLOOKUP(D115,DB!A:F,6,0),"")</f>
        <v/>
      </c>
      <c r="J115" s="145" t="str">
        <f>IFERROR(VLOOKUP(D115,DB!A:G,7,0),"")</f>
        <v/>
      </c>
      <c r="K115" s="19"/>
      <c r="L115" s="145"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45" t="str">
        <f>IFERROR(VLOOKUP(D116,DB!A:K,11,0),"")</f>
        <v/>
      </c>
      <c r="C116" s="18"/>
      <c r="D116" s="18"/>
      <c r="E116" s="131"/>
      <c r="F116" s="132"/>
      <c r="G116" s="133">
        <f ca="1">IFERROR(NOW()-F116,"-")</f>
        <v>45931.68195046296</v>
      </c>
      <c r="H116" s="132"/>
      <c r="I116" s="145" t="str">
        <f>IFERROR(VLOOKUP(D116,DB!A:F,6,0),"")</f>
        <v/>
      </c>
      <c r="J116" s="145" t="str">
        <f>IFERROR(VLOOKUP(D116,DB!A:G,7,0),"")</f>
        <v/>
      </c>
      <c r="K116" s="19"/>
      <c r="L116" s="145"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45" t="str">
        <f>IFERROR(VLOOKUP(D117,DB!A:K,11,0),"")</f>
        <v/>
      </c>
      <c r="C117" s="18"/>
      <c r="D117" s="18"/>
      <c r="E117" s="131"/>
      <c r="F117" s="132"/>
      <c r="G117" s="133">
        <f ca="1">IFERROR(NOW()-F117,"-")</f>
        <v>45931.68195046296</v>
      </c>
      <c r="H117" s="132"/>
      <c r="I117" s="145" t="str">
        <f>IFERROR(VLOOKUP(D117,DB!A:F,6,0),"")</f>
        <v/>
      </c>
      <c r="J117" s="145" t="str">
        <f>IFERROR(VLOOKUP(D117,DB!A:G,7,0),"")</f>
        <v/>
      </c>
      <c r="K117" s="19"/>
      <c r="L117" s="145"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45" t="str">
        <f>IFERROR(VLOOKUP(D118,DB!A:K,11,0),"")</f>
        <v/>
      </c>
      <c r="C118" s="18"/>
      <c r="D118" s="18"/>
      <c r="E118" s="131"/>
      <c r="F118" s="132"/>
      <c r="G118" s="133">
        <f ca="1">IFERROR(NOW()-F118,"-")</f>
        <v>45931.68195046296</v>
      </c>
      <c r="H118" s="132"/>
      <c r="I118" s="145" t="str">
        <f>IFERROR(VLOOKUP(D118,DB!A:F,6,0),"")</f>
        <v/>
      </c>
      <c r="J118" s="145" t="str">
        <f>IFERROR(VLOOKUP(D118,DB!A:G,7,0),"")</f>
        <v/>
      </c>
      <c r="K118" s="19"/>
      <c r="L118" s="145"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45" t="str">
        <f>IFERROR(VLOOKUP(D119,DB!A:K,11,0),"")</f>
        <v/>
      </c>
      <c r="C119" s="18"/>
      <c r="D119" s="18"/>
      <c r="E119" s="131"/>
      <c r="F119" s="132"/>
      <c r="G119" s="133">
        <f ca="1">IFERROR(NOW()-F119,"-")</f>
        <v>45931.68195046296</v>
      </c>
      <c r="H119" s="132"/>
      <c r="I119" s="145" t="str">
        <f>IFERROR(VLOOKUP(D119,DB!A:F,6,0),"")</f>
        <v/>
      </c>
      <c r="J119" s="145" t="str">
        <f>IFERROR(VLOOKUP(D119,DB!A:G,7,0),"")</f>
        <v/>
      </c>
      <c r="K119" s="19"/>
      <c r="L119" s="145"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45" t="str">
        <f>IFERROR(VLOOKUP(D120,DB!A:K,11,0),"")</f>
        <v/>
      </c>
      <c r="C120" s="18"/>
      <c r="D120" s="18"/>
      <c r="E120" s="131"/>
      <c r="F120" s="132"/>
      <c r="G120" s="133">
        <f ca="1">IFERROR(NOW()-F120,"-")</f>
        <v>45931.68195046296</v>
      </c>
      <c r="H120" s="132"/>
      <c r="I120" s="145" t="str">
        <f>IFERROR(VLOOKUP(D120,DB!A:F,6,0),"")</f>
        <v/>
      </c>
      <c r="J120" s="145" t="str">
        <f>IFERROR(VLOOKUP(D120,DB!A:G,7,0),"")</f>
        <v/>
      </c>
      <c r="K120" s="19"/>
      <c r="L120" s="145"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45" t="str">
        <f>IFERROR(VLOOKUP(D121,DB!A:K,11,0),"")</f>
        <v/>
      </c>
      <c r="C121" s="18"/>
      <c r="D121" s="18"/>
      <c r="E121" s="131"/>
      <c r="F121" s="132"/>
      <c r="G121" s="133">
        <f ca="1">IFERROR(NOW()-F121,"-")</f>
        <v>45931.68195046296</v>
      </c>
      <c r="H121" s="132"/>
      <c r="I121" s="145" t="str">
        <f>IFERROR(VLOOKUP(D121,DB!A:F,6,0),"")</f>
        <v/>
      </c>
      <c r="J121" s="145" t="str">
        <f>IFERROR(VLOOKUP(D121,DB!A:G,7,0),"")</f>
        <v/>
      </c>
      <c r="K121" s="19"/>
      <c r="L121" s="145"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45" t="str">
        <f>IFERROR(VLOOKUP(D122,DB!A:K,11,0),"")</f>
        <v/>
      </c>
      <c r="C122" s="18"/>
      <c r="D122" s="18"/>
      <c r="E122" s="131"/>
      <c r="F122" s="132"/>
      <c r="G122" s="133">
        <f ca="1">IFERROR(NOW()-F122,"-")</f>
        <v>45931.68195046296</v>
      </c>
      <c r="H122" s="132"/>
      <c r="I122" s="145" t="str">
        <f>IFERROR(VLOOKUP(D122,DB!A:F,6,0),"")</f>
        <v/>
      </c>
      <c r="J122" s="145" t="str">
        <f>IFERROR(VLOOKUP(D122,DB!A:G,7,0),"")</f>
        <v/>
      </c>
      <c r="K122" s="19"/>
      <c r="L122" s="145"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45" t="str">
        <f>IFERROR(VLOOKUP(D123,DB!A:K,11,0),"")</f>
        <v/>
      </c>
      <c r="C123" s="18"/>
      <c r="D123" s="18"/>
      <c r="E123" s="131"/>
      <c r="F123" s="132"/>
      <c r="G123" s="133">
        <f ca="1">IFERROR(NOW()-F123,"-")</f>
        <v>45931.68195046296</v>
      </c>
      <c r="H123" s="132"/>
      <c r="I123" s="145" t="str">
        <f>IFERROR(VLOOKUP(D123,DB!A:F,6,0),"")</f>
        <v/>
      </c>
      <c r="J123" s="145" t="str">
        <f>IFERROR(VLOOKUP(D123,DB!A:G,7,0),"")</f>
        <v/>
      </c>
      <c r="K123" s="19"/>
      <c r="L123" s="145"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45" t="str">
        <f>IFERROR(VLOOKUP(D124,DB!A:K,11,0),"")</f>
        <v/>
      </c>
      <c r="C124" s="18"/>
      <c r="D124" s="18"/>
      <c r="E124" s="131"/>
      <c r="F124" s="132"/>
      <c r="G124" s="133">
        <f ca="1">IFERROR(NOW()-F124,"-")</f>
        <v>45931.68195046296</v>
      </c>
      <c r="H124" s="132"/>
      <c r="I124" s="145" t="str">
        <f>IFERROR(VLOOKUP(D124,DB!A:F,6,0),"")</f>
        <v/>
      </c>
      <c r="J124" s="145" t="str">
        <f>IFERROR(VLOOKUP(D124,DB!A:G,7,0),"")</f>
        <v/>
      </c>
      <c r="K124" s="19"/>
      <c r="L124" s="145"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45" t="str">
        <f>IFERROR(VLOOKUP(D125,DB!A:K,11,0),"")</f>
        <v/>
      </c>
      <c r="C125" s="18"/>
      <c r="D125" s="18"/>
      <c r="E125" s="131"/>
      <c r="F125" s="132"/>
      <c r="G125" s="133">
        <f ca="1">IFERROR(NOW()-F125,"-")</f>
        <v>45931.68195046296</v>
      </c>
      <c r="H125" s="132"/>
      <c r="I125" s="145" t="str">
        <f>IFERROR(VLOOKUP(D125,DB!A:F,6,0),"")</f>
        <v/>
      </c>
      <c r="J125" s="145" t="str">
        <f>IFERROR(VLOOKUP(D125,DB!A:G,7,0),"")</f>
        <v/>
      </c>
      <c r="K125" s="19"/>
      <c r="L125" s="145"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45" t="str">
        <f>IFERROR(VLOOKUP(D126,DB!A:K,11,0),"")</f>
        <v/>
      </c>
      <c r="C126" s="18"/>
      <c r="D126" s="18"/>
      <c r="E126" s="131"/>
      <c r="F126" s="132"/>
      <c r="G126" s="133">
        <f ca="1">IFERROR(NOW()-F126,"-")</f>
        <v>45931.68195046296</v>
      </c>
      <c r="H126" s="132"/>
      <c r="I126" s="145" t="str">
        <f>IFERROR(VLOOKUP(D126,DB!A:F,6,0),"")</f>
        <v/>
      </c>
      <c r="J126" s="145" t="str">
        <f>IFERROR(VLOOKUP(D126,DB!A:G,7,0),"")</f>
        <v/>
      </c>
      <c r="K126" s="19"/>
      <c r="L126" s="145"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45" t="str">
        <f>IFERROR(VLOOKUP(D127,DB!A:K,11,0),"")</f>
        <v/>
      </c>
      <c r="C127" s="18"/>
      <c r="D127" s="18"/>
      <c r="E127" s="131"/>
      <c r="F127" s="132"/>
      <c r="G127" s="133">
        <f ca="1">IFERROR(NOW()-F127,"-")</f>
        <v>45931.68195046296</v>
      </c>
      <c r="H127" s="132"/>
      <c r="I127" s="145" t="str">
        <f>IFERROR(VLOOKUP(D127,DB!A:F,6,0),"")</f>
        <v/>
      </c>
      <c r="J127" s="145" t="str">
        <f>IFERROR(VLOOKUP(D127,DB!A:G,7,0),"")</f>
        <v/>
      </c>
      <c r="K127" s="19"/>
      <c r="L127" s="145"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45" t="str">
        <f>IFERROR(VLOOKUP(D128,DB!A:K,11,0),"")</f>
        <v/>
      </c>
      <c r="C128" s="18"/>
      <c r="D128" s="18"/>
      <c r="E128" s="131"/>
      <c r="F128" s="132"/>
      <c r="G128" s="133">
        <f ca="1">IFERROR(NOW()-F128,"-")</f>
        <v>45931.68195046296</v>
      </c>
      <c r="H128" s="132"/>
      <c r="I128" s="145" t="str">
        <f>IFERROR(VLOOKUP(D128,DB!A:F,6,0),"")</f>
        <v/>
      </c>
      <c r="J128" s="145" t="str">
        <f>IFERROR(VLOOKUP(D128,DB!A:G,7,0),"")</f>
        <v/>
      </c>
      <c r="K128" s="19"/>
      <c r="L128" s="145"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45" t="str">
        <f>IFERROR(VLOOKUP(D129,DB!A:K,11,0),"")</f>
        <v/>
      </c>
      <c r="C129" s="18"/>
      <c r="D129" s="18"/>
      <c r="E129" s="131"/>
      <c r="F129" s="132"/>
      <c r="G129" s="133">
        <f ca="1">IFERROR(NOW()-F129,"-")</f>
        <v>45931.68195046296</v>
      </c>
      <c r="H129" s="132"/>
      <c r="I129" s="145" t="str">
        <f>IFERROR(VLOOKUP(D129,DB!A:F,6,0),"")</f>
        <v/>
      </c>
      <c r="J129" s="145" t="str">
        <f>IFERROR(VLOOKUP(D129,DB!A:G,7,0),"")</f>
        <v/>
      </c>
      <c r="K129" s="19"/>
      <c r="L129" s="145"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45" t="str">
        <f>IFERROR(VLOOKUP(D130,DB!A:K,11,0),"")</f>
        <v/>
      </c>
      <c r="C130" s="18"/>
      <c r="D130" s="18"/>
      <c r="E130" s="131"/>
      <c r="F130" s="132"/>
      <c r="G130" s="133">
        <f ca="1">IFERROR(NOW()-F130,"-")</f>
        <v>45931.68195046296</v>
      </c>
      <c r="H130" s="132"/>
      <c r="I130" s="145" t="str">
        <f>IFERROR(VLOOKUP(D130,DB!A:F,6,0),"")</f>
        <v/>
      </c>
      <c r="J130" s="145" t="str">
        <f>IFERROR(VLOOKUP(D130,DB!A:G,7,0),"")</f>
        <v/>
      </c>
      <c r="K130" s="19"/>
      <c r="L130" s="145"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45" t="str">
        <f>IFERROR(VLOOKUP(D131,DB!A:K,11,0),"")</f>
        <v/>
      </c>
      <c r="C131" s="18"/>
      <c r="D131" s="18"/>
      <c r="E131" s="131"/>
      <c r="F131" s="132"/>
      <c r="G131" s="133">
        <f ca="1">IFERROR(NOW()-F131,"-")</f>
        <v>45931.68195046296</v>
      </c>
      <c r="H131" s="132"/>
      <c r="I131" s="145" t="str">
        <f>IFERROR(VLOOKUP(D131,DB!A:F,6,0),"")</f>
        <v/>
      </c>
      <c r="J131" s="145" t="str">
        <f>IFERROR(VLOOKUP(D131,DB!A:G,7,0),"")</f>
        <v/>
      </c>
      <c r="K131" s="19"/>
      <c r="L131" s="145"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45" t="str">
        <f>IFERROR(VLOOKUP(D132,DB!A:K,11,0),"")</f>
        <v/>
      </c>
      <c r="C132" s="18"/>
      <c r="D132" s="18"/>
      <c r="E132" s="131"/>
      <c r="F132" s="132"/>
      <c r="G132" s="133">
        <f ca="1">IFERROR(NOW()-F132,"-")</f>
        <v>45931.68195046296</v>
      </c>
      <c r="H132" s="132"/>
      <c r="I132" s="145" t="str">
        <f>IFERROR(VLOOKUP(D132,DB!A:F,6,0),"")</f>
        <v/>
      </c>
      <c r="J132" s="145" t="str">
        <f>IFERROR(VLOOKUP(D132,DB!A:G,7,0),"")</f>
        <v/>
      </c>
      <c r="K132" s="19"/>
      <c r="L132" s="145"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45" t="str">
        <f>IFERROR(VLOOKUP(D133,DB!A:K,11,0),"")</f>
        <v/>
      </c>
      <c r="C133" s="18"/>
      <c r="D133" s="18"/>
      <c r="E133" s="131"/>
      <c r="F133" s="132"/>
      <c r="G133" s="133">
        <f ca="1">IFERROR(NOW()-F133,"-")</f>
        <v>45931.68195046296</v>
      </c>
      <c r="H133" s="132"/>
      <c r="I133" s="145" t="str">
        <f>IFERROR(VLOOKUP(D133,DB!A:F,6,0),"")</f>
        <v/>
      </c>
      <c r="J133" s="145" t="str">
        <f>IFERROR(VLOOKUP(D133,DB!A:G,7,0),"")</f>
        <v/>
      </c>
      <c r="K133" s="19"/>
      <c r="L133" s="145"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45" t="str">
        <f>IFERROR(VLOOKUP(D134,DB!A:K,11,0),"")</f>
        <v/>
      </c>
      <c r="C134" s="18"/>
      <c r="D134" s="18"/>
      <c r="E134" s="131"/>
      <c r="F134" s="132"/>
      <c r="G134" s="133">
        <f ca="1">IFERROR(NOW()-F134,"-")</f>
        <v>45931.68195046296</v>
      </c>
      <c r="H134" s="132"/>
      <c r="I134" s="145" t="str">
        <f>IFERROR(VLOOKUP(D134,DB!A:F,6,0),"")</f>
        <v/>
      </c>
      <c r="J134" s="145" t="str">
        <f>IFERROR(VLOOKUP(D134,DB!A:G,7,0),"")</f>
        <v/>
      </c>
      <c r="K134" s="19"/>
      <c r="L134" s="145"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45" t="str">
        <f>IFERROR(VLOOKUP(D135,DB!A:K,11,0),"")</f>
        <v/>
      </c>
      <c r="C135" s="18"/>
      <c r="D135" s="18"/>
      <c r="E135" s="131"/>
      <c r="F135" s="132"/>
      <c r="G135" s="133">
        <f ca="1">IFERROR(NOW()-F135,"-")</f>
        <v>45931.68195046296</v>
      </c>
      <c r="H135" s="132"/>
      <c r="I135" s="145" t="str">
        <f>IFERROR(VLOOKUP(D135,DB!A:F,6,0),"")</f>
        <v/>
      </c>
      <c r="J135" s="145" t="str">
        <f>IFERROR(VLOOKUP(D135,DB!A:G,7,0),"")</f>
        <v/>
      </c>
      <c r="K135" s="19"/>
      <c r="L135" s="145"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45" t="str">
        <f>IFERROR(VLOOKUP(D136,DB!A:K,11,0),"")</f>
        <v/>
      </c>
      <c r="C136" s="18"/>
      <c r="D136" s="18"/>
      <c r="E136" s="131"/>
      <c r="F136" s="132"/>
      <c r="G136" s="133">
        <f ca="1">IFERROR(NOW()-F136,"-")</f>
        <v>45931.68195046296</v>
      </c>
      <c r="H136" s="132"/>
      <c r="I136" s="145" t="str">
        <f>IFERROR(VLOOKUP(D136,DB!A:F,6,0),"")</f>
        <v/>
      </c>
      <c r="J136" s="145" t="str">
        <f>IFERROR(VLOOKUP(D136,DB!A:G,7,0),"")</f>
        <v/>
      </c>
      <c r="K136" s="19"/>
      <c r="L136" s="145"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45" t="str">
        <f>IFERROR(VLOOKUP(D137,DB!A:K,11,0),"")</f>
        <v/>
      </c>
      <c r="C137" s="18"/>
      <c r="D137" s="18"/>
      <c r="E137" s="131"/>
      <c r="F137" s="132"/>
      <c r="G137" s="133">
        <f ca="1">IFERROR(NOW()-F137,"-")</f>
        <v>45931.68195046296</v>
      </c>
      <c r="H137" s="132"/>
      <c r="I137" s="145" t="str">
        <f>IFERROR(VLOOKUP(D137,DB!A:F,6,0),"")</f>
        <v/>
      </c>
      <c r="J137" s="145" t="str">
        <f>IFERROR(VLOOKUP(D137,DB!A:G,7,0),"")</f>
        <v/>
      </c>
      <c r="K137" s="19"/>
      <c r="L137" s="145"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45" t="str">
        <f>IFERROR(VLOOKUP(D138,DB!A:K,11,0),"")</f>
        <v/>
      </c>
      <c r="C138" s="18"/>
      <c r="D138" s="18"/>
      <c r="E138" s="131"/>
      <c r="F138" s="132"/>
      <c r="G138" s="133">
        <f ca="1">IFERROR(NOW()-F138,"-")</f>
        <v>45931.68195046296</v>
      </c>
      <c r="H138" s="132"/>
      <c r="I138" s="145" t="str">
        <f>IFERROR(VLOOKUP(D138,DB!A:F,6,0),"")</f>
        <v/>
      </c>
      <c r="J138" s="145" t="str">
        <f>IFERROR(VLOOKUP(D138,DB!A:G,7,0),"")</f>
        <v/>
      </c>
      <c r="K138" s="19"/>
      <c r="L138" s="145"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45" t="str">
        <f>IFERROR(VLOOKUP(D139,DB!A:K,11,0),"")</f>
        <v/>
      </c>
      <c r="C139" s="18"/>
      <c r="D139" s="18"/>
      <c r="E139" s="131"/>
      <c r="F139" s="132"/>
      <c r="G139" s="133">
        <f ca="1">IFERROR(NOW()-F139,"-")</f>
        <v>45931.68195046296</v>
      </c>
      <c r="H139" s="132"/>
      <c r="I139" s="145" t="str">
        <f>IFERROR(VLOOKUP(D139,DB!A:F,6,0),"")</f>
        <v/>
      </c>
      <c r="J139" s="145" t="str">
        <f>IFERROR(VLOOKUP(D139,DB!A:G,7,0),"")</f>
        <v/>
      </c>
      <c r="K139" s="19"/>
      <c r="L139" s="145"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45" t="str">
        <f>IFERROR(VLOOKUP(D140,DB!A:K,11,0),"")</f>
        <v/>
      </c>
      <c r="C140" s="18"/>
      <c r="D140" s="18"/>
      <c r="E140" s="131"/>
      <c r="F140" s="132"/>
      <c r="G140" s="133">
        <f ca="1">IFERROR(NOW()-F140,"-")</f>
        <v>45931.68195046296</v>
      </c>
      <c r="H140" s="132"/>
      <c r="I140" s="145" t="str">
        <f>IFERROR(VLOOKUP(D140,DB!A:F,6,0),"")</f>
        <v/>
      </c>
      <c r="J140" s="145" t="str">
        <f>IFERROR(VLOOKUP(D140,DB!A:G,7,0),"")</f>
        <v/>
      </c>
      <c r="K140" s="19"/>
      <c r="L140" s="145"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45" t="str">
        <f>IFERROR(VLOOKUP(D141,DB!A:K,11,0),"")</f>
        <v/>
      </c>
      <c r="C141" s="18"/>
      <c r="D141" s="18"/>
      <c r="E141" s="131"/>
      <c r="F141" s="132"/>
      <c r="G141" s="133">
        <f ca="1">IFERROR(NOW()-F141,"-")</f>
        <v>45931.68195046296</v>
      </c>
      <c r="H141" s="132"/>
      <c r="I141" s="145" t="str">
        <f>IFERROR(VLOOKUP(D141,DB!A:F,6,0),"")</f>
        <v/>
      </c>
      <c r="J141" s="145" t="str">
        <f>IFERROR(VLOOKUP(D141,DB!A:G,7,0),"")</f>
        <v/>
      </c>
      <c r="K141" s="19"/>
      <c r="L141" s="145"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45" t="str">
        <f>IFERROR(VLOOKUP(D142,DB!A:K,11,0),"")</f>
        <v/>
      </c>
      <c r="C142" s="18"/>
      <c r="D142" s="18"/>
      <c r="E142" s="131"/>
      <c r="F142" s="132"/>
      <c r="G142" s="133">
        <f ca="1">IFERROR(NOW()-F142,"-")</f>
        <v>45931.68195046296</v>
      </c>
      <c r="H142" s="132"/>
      <c r="I142" s="145" t="str">
        <f>IFERROR(VLOOKUP(D142,DB!A:F,6,0),"")</f>
        <v/>
      </c>
      <c r="J142" s="145" t="str">
        <f>IFERROR(VLOOKUP(D142,DB!A:G,7,0),"")</f>
        <v/>
      </c>
      <c r="K142" s="19"/>
      <c r="L142" s="145"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45" t="str">
        <f>IFERROR(VLOOKUP(D143,DB!A:K,11,0),"")</f>
        <v/>
      </c>
      <c r="C143" s="18"/>
      <c r="D143" s="18"/>
      <c r="E143" s="131"/>
      <c r="F143" s="132"/>
      <c r="G143" s="133">
        <f ca="1">IFERROR(NOW()-F143,"-")</f>
        <v>45931.68195046296</v>
      </c>
      <c r="H143" s="132"/>
      <c r="I143" s="145" t="str">
        <f>IFERROR(VLOOKUP(D143,DB!A:F,6,0),"")</f>
        <v/>
      </c>
      <c r="J143" s="145" t="str">
        <f>IFERROR(VLOOKUP(D143,DB!A:G,7,0),"")</f>
        <v/>
      </c>
      <c r="K143" s="19"/>
      <c r="L143" s="145"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45" t="str">
        <f>IFERROR(VLOOKUP(D144,DB!A:K,11,0),"")</f>
        <v/>
      </c>
      <c r="C144" s="18"/>
      <c r="D144" s="18"/>
      <c r="E144" s="131"/>
      <c r="F144" s="132"/>
      <c r="G144" s="133">
        <f ca="1">IFERROR(NOW()-F144,"-")</f>
        <v>45931.68195046296</v>
      </c>
      <c r="H144" s="132"/>
      <c r="I144" s="145" t="str">
        <f>IFERROR(VLOOKUP(D144,DB!A:F,6,0),"")</f>
        <v/>
      </c>
      <c r="J144" s="145" t="str">
        <f>IFERROR(VLOOKUP(D144,DB!A:G,7,0),"")</f>
        <v/>
      </c>
      <c r="K144" s="19"/>
      <c r="L144" s="145"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45" t="str">
        <f>IFERROR(VLOOKUP(D145,DB!A:K,11,0),"")</f>
        <v/>
      </c>
      <c r="C145" s="18"/>
      <c r="D145" s="18"/>
      <c r="E145" s="131"/>
      <c r="F145" s="132"/>
      <c r="G145" s="133">
        <f ca="1">IFERROR(NOW()-F145,"-")</f>
        <v>45931.68195046296</v>
      </c>
      <c r="H145" s="132"/>
      <c r="I145" s="145" t="str">
        <f>IFERROR(VLOOKUP(D145,DB!A:F,6,0),"")</f>
        <v/>
      </c>
      <c r="J145" s="145" t="str">
        <f>IFERROR(VLOOKUP(D145,DB!A:G,7,0),"")</f>
        <v/>
      </c>
      <c r="K145" s="19"/>
      <c r="L145" s="145"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45" t="str">
        <f>IFERROR(VLOOKUP(D146,DB!A:K,11,0),"")</f>
        <v/>
      </c>
      <c r="C146" s="18"/>
      <c r="D146" s="18"/>
      <c r="E146" s="131"/>
      <c r="F146" s="132"/>
      <c r="G146" s="133">
        <f ca="1">IFERROR(NOW()-F146,"-")</f>
        <v>45931.68195046296</v>
      </c>
      <c r="H146" s="132"/>
      <c r="I146" s="145" t="str">
        <f>IFERROR(VLOOKUP(D146,DB!A:F,6,0),"")</f>
        <v/>
      </c>
      <c r="J146" s="145" t="str">
        <f>IFERROR(VLOOKUP(D146,DB!A:G,7,0),"")</f>
        <v/>
      </c>
      <c r="K146" s="19"/>
      <c r="L146" s="145"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45" t="str">
        <f>IFERROR(VLOOKUP(D147,DB!A:K,11,0),"")</f>
        <v/>
      </c>
      <c r="C147" s="18"/>
      <c r="D147" s="18"/>
      <c r="E147" s="131"/>
      <c r="F147" s="132"/>
      <c r="G147" s="133">
        <f ca="1">IFERROR(NOW()-F147,"-")</f>
        <v>45931.68195046296</v>
      </c>
      <c r="H147" s="132"/>
      <c r="I147" s="145" t="str">
        <f>IFERROR(VLOOKUP(D147,DB!A:F,6,0),"")</f>
        <v/>
      </c>
      <c r="J147" s="145" t="str">
        <f>IFERROR(VLOOKUP(D147,DB!A:G,7,0),"")</f>
        <v/>
      </c>
      <c r="K147" s="19"/>
      <c r="L147" s="145"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45" t="str">
        <f>IFERROR(VLOOKUP(D148,DB!A:K,11,0),"")</f>
        <v/>
      </c>
      <c r="C148" s="18"/>
      <c r="D148" s="18"/>
      <c r="E148" s="131"/>
      <c r="F148" s="132"/>
      <c r="G148" s="133">
        <f ca="1">IFERROR(NOW()-F148,"-")</f>
        <v>45931.68195046296</v>
      </c>
      <c r="H148" s="132"/>
      <c r="I148" s="145" t="str">
        <f>IFERROR(VLOOKUP(D148,DB!A:F,6,0),"")</f>
        <v/>
      </c>
      <c r="J148" s="145" t="str">
        <f>IFERROR(VLOOKUP(D148,DB!A:G,7,0),"")</f>
        <v/>
      </c>
      <c r="K148" s="19"/>
      <c r="L148" s="145"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45" t="str">
        <f>IFERROR(VLOOKUP(D149,DB!A:K,11,0),"")</f>
        <v/>
      </c>
      <c r="C149" s="18"/>
      <c r="D149" s="18"/>
      <c r="E149" s="131"/>
      <c r="F149" s="132"/>
      <c r="G149" s="133">
        <f ca="1">IFERROR(NOW()-F149,"-")</f>
        <v>45931.68195046296</v>
      </c>
      <c r="H149" s="132"/>
      <c r="I149" s="145" t="str">
        <f>IFERROR(VLOOKUP(D149,DB!A:F,6,0),"")</f>
        <v/>
      </c>
      <c r="J149" s="145" t="str">
        <f>IFERROR(VLOOKUP(D149,DB!A:G,7,0),"")</f>
        <v/>
      </c>
      <c r="K149" s="19"/>
      <c r="L149" s="145"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45" t="str">
        <f>IFERROR(VLOOKUP(D150,DB!A:K,11,0),"")</f>
        <v/>
      </c>
      <c r="C150" s="18"/>
      <c r="D150" s="18"/>
      <c r="E150" s="131"/>
      <c r="F150" s="132"/>
      <c r="G150" s="133">
        <f ca="1">IFERROR(NOW()-F150,"-")</f>
        <v>45931.68195046296</v>
      </c>
      <c r="H150" s="132"/>
      <c r="I150" s="145" t="str">
        <f>IFERROR(VLOOKUP(D150,DB!A:F,6,0),"")</f>
        <v/>
      </c>
      <c r="J150" s="145" t="str">
        <f>IFERROR(VLOOKUP(D150,DB!A:G,7,0),"")</f>
        <v/>
      </c>
      <c r="K150" s="19"/>
      <c r="L150" s="145"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45" t="str">
        <f>IFERROR(VLOOKUP(D151,DB!A:K,11,0),"")</f>
        <v/>
      </c>
      <c r="C151" s="18"/>
      <c r="D151" s="18"/>
      <c r="E151" s="131"/>
      <c r="F151" s="132"/>
      <c r="G151" s="133">
        <f ca="1">IFERROR(NOW()-F151,"-")</f>
        <v>45931.68195046296</v>
      </c>
      <c r="H151" s="132"/>
      <c r="I151" s="145" t="str">
        <f>IFERROR(VLOOKUP(D151,DB!A:F,6,0),"")</f>
        <v/>
      </c>
      <c r="J151" s="145" t="str">
        <f>IFERROR(VLOOKUP(D151,DB!A:G,7,0),"")</f>
        <v/>
      </c>
      <c r="K151" s="19"/>
      <c r="L151" s="145"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45" t="str">
        <f>IFERROR(VLOOKUP(D152,DB!A:K,11,0),"")</f>
        <v/>
      </c>
      <c r="C152" s="18"/>
      <c r="D152" s="18"/>
      <c r="E152" s="131"/>
      <c r="F152" s="132"/>
      <c r="G152" s="133">
        <f ca="1">IFERROR(NOW()-F152,"-")</f>
        <v>45931.68195046296</v>
      </c>
      <c r="H152" s="132"/>
      <c r="I152" s="145" t="str">
        <f>IFERROR(VLOOKUP(D152,DB!A:F,6,0),"")</f>
        <v/>
      </c>
      <c r="J152" s="145" t="str">
        <f>IFERROR(VLOOKUP(D152,DB!A:G,7,0),"")</f>
        <v/>
      </c>
      <c r="K152" s="19"/>
      <c r="L152" s="145"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45" t="str">
        <f>IFERROR(VLOOKUP(D153,DB!A:K,11,0),"")</f>
        <v/>
      </c>
      <c r="C153" s="18"/>
      <c r="D153" s="18"/>
      <c r="E153" s="131"/>
      <c r="F153" s="132"/>
      <c r="G153" s="133">
        <f ca="1">IFERROR(NOW()-F153,"-")</f>
        <v>45931.68195046296</v>
      </c>
      <c r="H153" s="132"/>
      <c r="I153" s="145" t="str">
        <f>IFERROR(VLOOKUP(D153,DB!A:F,6,0),"")</f>
        <v/>
      </c>
      <c r="J153" s="145" t="str">
        <f>IFERROR(VLOOKUP(D153,DB!A:G,7,0),"")</f>
        <v/>
      </c>
      <c r="K153" s="19"/>
      <c r="L153" s="145"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45" t="str">
        <f>IFERROR(VLOOKUP(D154,DB!A:K,11,0),"")</f>
        <v/>
      </c>
      <c r="C154" s="18"/>
      <c r="D154" s="18"/>
      <c r="E154" s="131"/>
      <c r="F154" s="132"/>
      <c r="G154" s="133">
        <f ca="1">IFERROR(NOW()-F154,"-")</f>
        <v>45931.68195046296</v>
      </c>
      <c r="H154" s="132"/>
      <c r="I154" s="145" t="str">
        <f>IFERROR(VLOOKUP(D154,DB!A:F,6,0),"")</f>
        <v/>
      </c>
      <c r="J154" s="145" t="str">
        <f>IFERROR(VLOOKUP(D154,DB!A:G,7,0),"")</f>
        <v/>
      </c>
      <c r="K154" s="19"/>
      <c r="L154" s="145"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45" t="str">
        <f>IFERROR(VLOOKUP(D155,DB!A:K,11,0),"")</f>
        <v/>
      </c>
      <c r="C155" s="18"/>
      <c r="D155" s="18"/>
      <c r="E155" s="131"/>
      <c r="F155" s="132"/>
      <c r="G155" s="133">
        <f ca="1">IFERROR(NOW()-F155,"-")</f>
        <v>45931.68195046296</v>
      </c>
      <c r="H155" s="132"/>
      <c r="I155" s="145" t="str">
        <f>IFERROR(VLOOKUP(D155,DB!A:F,6,0),"")</f>
        <v/>
      </c>
      <c r="J155" s="145" t="str">
        <f>IFERROR(VLOOKUP(D155,DB!A:G,7,0),"")</f>
        <v/>
      </c>
      <c r="K155" s="19"/>
      <c r="L155" s="145"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45" t="str">
        <f>IFERROR(VLOOKUP(D156,DB!A:K,11,0),"")</f>
        <v/>
      </c>
      <c r="C156" s="18"/>
      <c r="D156" s="18"/>
      <c r="E156" s="131"/>
      <c r="F156" s="132"/>
      <c r="G156" s="133">
        <f ca="1">IFERROR(NOW()-F156,"-")</f>
        <v>45931.68195046296</v>
      </c>
      <c r="H156" s="132"/>
      <c r="I156" s="145" t="str">
        <f>IFERROR(VLOOKUP(D156,DB!A:F,6,0),"")</f>
        <v/>
      </c>
      <c r="J156" s="145" t="str">
        <f>IFERROR(VLOOKUP(D156,DB!A:G,7,0),"")</f>
        <v/>
      </c>
      <c r="K156" s="19"/>
      <c r="L156" s="145"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45" t="str">
        <f>IFERROR(VLOOKUP(D157,DB!A:K,11,0),"")</f>
        <v/>
      </c>
      <c r="C157" s="18"/>
      <c r="D157" s="18"/>
      <c r="E157" s="131"/>
      <c r="F157" s="132"/>
      <c r="G157" s="133">
        <f ca="1">IFERROR(NOW()-F157,"-")</f>
        <v>45931.68195046296</v>
      </c>
      <c r="H157" s="132"/>
      <c r="I157" s="145" t="str">
        <f>IFERROR(VLOOKUP(D157,DB!A:F,6,0),"")</f>
        <v/>
      </c>
      <c r="J157" s="145" t="str">
        <f>IFERROR(VLOOKUP(D157,DB!A:G,7,0),"")</f>
        <v/>
      </c>
      <c r="K157" s="19"/>
      <c r="L157" s="145"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45" t="str">
        <f>IFERROR(VLOOKUP(D158,DB!A:K,11,0),"")</f>
        <v/>
      </c>
      <c r="C158" s="18"/>
      <c r="D158" s="18"/>
      <c r="E158" s="131"/>
      <c r="F158" s="132"/>
      <c r="G158" s="133">
        <f ca="1">IFERROR(NOW()-F158,"-")</f>
        <v>45931.68195046296</v>
      </c>
      <c r="H158" s="132"/>
      <c r="I158" s="145" t="str">
        <f>IFERROR(VLOOKUP(D158,DB!A:F,6,0),"")</f>
        <v/>
      </c>
      <c r="J158" s="145" t="str">
        <f>IFERROR(VLOOKUP(D158,DB!A:G,7,0),"")</f>
        <v/>
      </c>
      <c r="K158" s="19"/>
      <c r="L158" s="145"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45" t="str">
        <f>IFERROR(VLOOKUP(D159,DB!A:K,11,0),"")</f>
        <v/>
      </c>
      <c r="C159" s="18"/>
      <c r="D159" s="18"/>
      <c r="E159" s="131"/>
      <c r="F159" s="132"/>
      <c r="G159" s="133">
        <f ca="1">IFERROR(NOW()-F159,"-")</f>
        <v>45931.68195046296</v>
      </c>
      <c r="H159" s="132"/>
      <c r="I159" s="145" t="str">
        <f>IFERROR(VLOOKUP(D159,DB!A:F,6,0),"")</f>
        <v/>
      </c>
      <c r="J159" s="145" t="str">
        <f>IFERROR(VLOOKUP(D159,DB!A:G,7,0),"")</f>
        <v/>
      </c>
      <c r="K159" s="19"/>
      <c r="L159" s="145"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45" t="str">
        <f>IFERROR(VLOOKUP(D160,DB!A:K,11,0),"")</f>
        <v/>
      </c>
      <c r="C160" s="18"/>
      <c r="D160" s="18"/>
      <c r="E160" s="131"/>
      <c r="F160" s="132"/>
      <c r="G160" s="133">
        <f ca="1">IFERROR(NOW()-F160,"-")</f>
        <v>45931.68195046296</v>
      </c>
      <c r="H160" s="132"/>
      <c r="I160" s="145" t="str">
        <f>IFERROR(VLOOKUP(D160,DB!A:F,6,0),"")</f>
        <v/>
      </c>
      <c r="J160" s="145" t="str">
        <f>IFERROR(VLOOKUP(D160,DB!A:G,7,0),"")</f>
        <v/>
      </c>
      <c r="K160" s="19"/>
      <c r="L160" s="145"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45" t="str">
        <f>IFERROR(VLOOKUP(D161,DB!A:K,11,0),"")</f>
        <v/>
      </c>
      <c r="C161" s="18"/>
      <c r="D161" s="18"/>
      <c r="E161" s="131"/>
      <c r="F161" s="132"/>
      <c r="G161" s="133">
        <f ca="1">IFERROR(NOW()-F161,"-")</f>
        <v>45931.68195046296</v>
      </c>
      <c r="H161" s="132"/>
      <c r="I161" s="145" t="str">
        <f>IFERROR(VLOOKUP(D161,DB!A:F,6,0),"")</f>
        <v/>
      </c>
      <c r="J161" s="145" t="str">
        <f>IFERROR(VLOOKUP(D161,DB!A:G,7,0),"")</f>
        <v/>
      </c>
      <c r="K161" s="19"/>
      <c r="L161" s="145"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45" t="str">
        <f>IFERROR(VLOOKUP(D162,DB!A:K,11,0),"")</f>
        <v/>
      </c>
      <c r="C162" s="18"/>
      <c r="D162" s="18"/>
      <c r="E162" s="131"/>
      <c r="F162" s="132"/>
      <c r="G162" s="133">
        <f ca="1">IFERROR(NOW()-F162,"-")</f>
        <v>45931.68195046296</v>
      </c>
      <c r="H162" s="132"/>
      <c r="I162" s="145" t="str">
        <f>IFERROR(VLOOKUP(D162,DB!A:F,6,0),"")</f>
        <v/>
      </c>
      <c r="J162" s="145" t="str">
        <f>IFERROR(VLOOKUP(D162,DB!A:G,7,0),"")</f>
        <v/>
      </c>
      <c r="K162" s="19"/>
      <c r="L162" s="145"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45" t="str">
        <f>IFERROR(VLOOKUP(D163,DB!A:K,11,0),"")</f>
        <v/>
      </c>
      <c r="C163" s="18"/>
      <c r="D163" s="18"/>
      <c r="E163" s="131"/>
      <c r="F163" s="132"/>
      <c r="G163" s="133">
        <f ca="1">IFERROR(NOW()-F163,"-")</f>
        <v>45931.68195046296</v>
      </c>
      <c r="H163" s="132"/>
      <c r="I163" s="145" t="str">
        <f>IFERROR(VLOOKUP(D163,DB!A:F,6,0),"")</f>
        <v/>
      </c>
      <c r="J163" s="145" t="str">
        <f>IFERROR(VLOOKUP(D163,DB!A:G,7,0),"")</f>
        <v/>
      </c>
      <c r="K163" s="19"/>
      <c r="L163" s="145"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45" t="str">
        <f>IFERROR(VLOOKUP(D164,DB!A:K,11,0),"")</f>
        <v/>
      </c>
      <c r="C164" s="18"/>
      <c r="D164" s="18"/>
      <c r="E164" s="131"/>
      <c r="F164" s="132"/>
      <c r="G164" s="133">
        <f ca="1">IFERROR(NOW()-F164,"-")</f>
        <v>45931.68195046296</v>
      </c>
      <c r="H164" s="132"/>
      <c r="I164" s="145" t="str">
        <f>IFERROR(VLOOKUP(D164,DB!A:F,6,0),"")</f>
        <v/>
      </c>
      <c r="J164" s="145" t="str">
        <f>IFERROR(VLOOKUP(D164,DB!A:G,7,0),"")</f>
        <v/>
      </c>
      <c r="K164" s="19"/>
      <c r="L164" s="145"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45" t="str">
        <f>IFERROR(VLOOKUP(D165,DB!A:K,11,0),"")</f>
        <v/>
      </c>
      <c r="C165" s="18"/>
      <c r="D165" s="18"/>
      <c r="E165" s="131"/>
      <c r="F165" s="132"/>
      <c r="G165" s="133">
        <f ca="1">IFERROR(NOW()-F165,"-")</f>
        <v>45931.68195046296</v>
      </c>
      <c r="H165" s="132"/>
      <c r="I165" s="145" t="str">
        <f>IFERROR(VLOOKUP(D165,DB!A:F,6,0),"")</f>
        <v/>
      </c>
      <c r="J165" s="145" t="str">
        <f>IFERROR(VLOOKUP(D165,DB!A:G,7,0),"")</f>
        <v/>
      </c>
      <c r="K165" s="19"/>
      <c r="L165" s="145"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45" t="str">
        <f>IFERROR(VLOOKUP(D166,DB!A:K,11,0),"")</f>
        <v/>
      </c>
      <c r="C166" s="18"/>
      <c r="D166" s="18"/>
      <c r="E166" s="131"/>
      <c r="F166" s="132"/>
      <c r="G166" s="133">
        <f ca="1">IFERROR(NOW()-F166,"-")</f>
        <v>45931.68195046296</v>
      </c>
      <c r="H166" s="132"/>
      <c r="I166" s="145" t="str">
        <f>IFERROR(VLOOKUP(D166,DB!A:F,6,0),"")</f>
        <v/>
      </c>
      <c r="J166" s="145" t="str">
        <f>IFERROR(VLOOKUP(D166,DB!A:G,7,0),"")</f>
        <v/>
      </c>
      <c r="K166" s="19"/>
      <c r="L166" s="145"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45" t="str">
        <f>IFERROR(VLOOKUP(D167,DB!A:K,11,0),"")</f>
        <v/>
      </c>
      <c r="C167" s="18"/>
      <c r="D167" s="18"/>
      <c r="E167" s="131"/>
      <c r="F167" s="132"/>
      <c r="G167" s="133">
        <f ca="1">IFERROR(NOW()-F167,"-")</f>
        <v>45931.68195046296</v>
      </c>
      <c r="H167" s="132"/>
      <c r="I167" s="145" t="str">
        <f>IFERROR(VLOOKUP(D167,DB!A:F,6,0),"")</f>
        <v/>
      </c>
      <c r="J167" s="145" t="str">
        <f>IFERROR(VLOOKUP(D167,DB!A:G,7,0),"")</f>
        <v/>
      </c>
      <c r="K167" s="19"/>
      <c r="L167" s="145"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45" t="str">
        <f>IFERROR(VLOOKUP(D168,DB!A:K,11,0),"")</f>
        <v/>
      </c>
      <c r="C168" s="18"/>
      <c r="D168" s="18"/>
      <c r="E168" s="131"/>
      <c r="F168" s="132"/>
      <c r="G168" s="133">
        <f ca="1">IFERROR(NOW()-F168,"-")</f>
        <v>45931.68195046296</v>
      </c>
      <c r="H168" s="132"/>
      <c r="I168" s="145" t="str">
        <f>IFERROR(VLOOKUP(D168,DB!A:F,6,0),"")</f>
        <v/>
      </c>
      <c r="J168" s="145" t="str">
        <f>IFERROR(VLOOKUP(D168,DB!A:G,7,0),"")</f>
        <v/>
      </c>
      <c r="K168" s="19"/>
      <c r="L168" s="145"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45" t="str">
        <f>IFERROR(VLOOKUP(D169,DB!A:K,11,0),"")</f>
        <v/>
      </c>
      <c r="C169" s="18"/>
      <c r="D169" s="18"/>
      <c r="E169" s="131"/>
      <c r="F169" s="132"/>
      <c r="G169" s="133">
        <f ca="1">IFERROR(NOW()-F169,"-")</f>
        <v>45931.68195046296</v>
      </c>
      <c r="H169" s="132"/>
      <c r="I169" s="145" t="str">
        <f>IFERROR(VLOOKUP(D169,DB!A:F,6,0),"")</f>
        <v/>
      </c>
      <c r="J169" s="145" t="str">
        <f>IFERROR(VLOOKUP(D169,DB!A:G,7,0),"")</f>
        <v/>
      </c>
      <c r="K169" s="19"/>
      <c r="L169" s="145"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45" t="str">
        <f>IFERROR(VLOOKUP(D170,DB!A:K,11,0),"")</f>
        <v/>
      </c>
      <c r="C170" s="18"/>
      <c r="D170" s="18"/>
      <c r="E170" s="131"/>
      <c r="F170" s="132"/>
      <c r="G170" s="133">
        <f ca="1">IFERROR(NOW()-F170,"-")</f>
        <v>45931.68195046296</v>
      </c>
      <c r="H170" s="132"/>
      <c r="I170" s="145" t="str">
        <f>IFERROR(VLOOKUP(D170,DB!A:F,6,0),"")</f>
        <v/>
      </c>
      <c r="J170" s="145" t="str">
        <f>IFERROR(VLOOKUP(D170,DB!A:G,7,0),"")</f>
        <v/>
      </c>
      <c r="K170" s="19"/>
      <c r="L170" s="145"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45" t="str">
        <f>IFERROR(VLOOKUP(D171,DB!A:K,11,0),"")</f>
        <v/>
      </c>
      <c r="C171" s="18"/>
      <c r="D171" s="18"/>
      <c r="E171" s="131"/>
      <c r="F171" s="132"/>
      <c r="G171" s="133">
        <f ca="1">IFERROR(NOW()-F171,"-")</f>
        <v>45931.68195046296</v>
      </c>
      <c r="H171" s="132"/>
      <c r="I171" s="145" t="str">
        <f>IFERROR(VLOOKUP(D171,DB!A:F,6,0),"")</f>
        <v/>
      </c>
      <c r="J171" s="145" t="str">
        <f>IFERROR(VLOOKUP(D171,DB!A:G,7,0),"")</f>
        <v/>
      </c>
      <c r="K171" s="19"/>
      <c r="L171" s="145"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45" t="str">
        <f>IFERROR(VLOOKUP(D172,DB!A:K,11,0),"")</f>
        <v/>
      </c>
      <c r="C172" s="18"/>
      <c r="D172" s="18"/>
      <c r="E172" s="131"/>
      <c r="F172" s="132"/>
      <c r="G172" s="133">
        <f ca="1">IFERROR(NOW()-F172,"-")</f>
        <v>45931.68195046296</v>
      </c>
      <c r="H172" s="132"/>
      <c r="I172" s="145" t="str">
        <f>IFERROR(VLOOKUP(D172,DB!A:F,6,0),"")</f>
        <v/>
      </c>
      <c r="J172" s="145" t="str">
        <f>IFERROR(VLOOKUP(D172,DB!A:G,7,0),"")</f>
        <v/>
      </c>
      <c r="K172" s="19"/>
      <c r="L172" s="145"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45" t="str">
        <f>IFERROR(VLOOKUP(D173,DB!A:K,11,0),"")</f>
        <v/>
      </c>
      <c r="C173" s="18"/>
      <c r="D173" s="18"/>
      <c r="E173" s="131"/>
      <c r="F173" s="132"/>
      <c r="G173" s="133">
        <f ca="1">IFERROR(NOW()-F173,"-")</f>
        <v>45931.68195046296</v>
      </c>
      <c r="H173" s="132"/>
      <c r="I173" s="145" t="str">
        <f>IFERROR(VLOOKUP(D173,DB!A:F,6,0),"")</f>
        <v/>
      </c>
      <c r="J173" s="145" t="str">
        <f>IFERROR(VLOOKUP(D173,DB!A:G,7,0),"")</f>
        <v/>
      </c>
      <c r="K173" s="19"/>
      <c r="L173" s="145"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45" t="str">
        <f>IFERROR(VLOOKUP(D174,DB!A:K,11,0),"")</f>
        <v/>
      </c>
      <c r="C174" s="18"/>
      <c r="D174" s="18"/>
      <c r="E174" s="131"/>
      <c r="F174" s="132"/>
      <c r="G174" s="133">
        <f ca="1">IFERROR(NOW()-F174,"-")</f>
        <v>45931.68195046296</v>
      </c>
      <c r="H174" s="132"/>
      <c r="I174" s="145" t="str">
        <f>IFERROR(VLOOKUP(D174,DB!A:F,6,0),"")</f>
        <v/>
      </c>
      <c r="J174" s="145" t="str">
        <f>IFERROR(VLOOKUP(D174,DB!A:G,7,0),"")</f>
        <v/>
      </c>
      <c r="K174" s="19"/>
      <c r="L174" s="145"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45" t="str">
        <f>IFERROR(VLOOKUP(D175,DB!A:K,11,0),"")</f>
        <v/>
      </c>
      <c r="C175" s="18"/>
      <c r="D175" s="18"/>
      <c r="E175" s="131"/>
      <c r="F175" s="132"/>
      <c r="G175" s="133">
        <f ca="1">IFERROR(NOW()-F175,"-")</f>
        <v>45931.68195046296</v>
      </c>
      <c r="H175" s="132"/>
      <c r="I175" s="145" t="str">
        <f>IFERROR(VLOOKUP(D175,DB!A:F,6,0),"")</f>
        <v/>
      </c>
      <c r="J175" s="145" t="str">
        <f>IFERROR(VLOOKUP(D175,DB!A:G,7,0),"")</f>
        <v/>
      </c>
      <c r="K175" s="19"/>
      <c r="L175" s="145"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45" t="str">
        <f>IFERROR(VLOOKUP(D176,DB!A:K,11,0),"")</f>
        <v/>
      </c>
      <c r="C176" s="18"/>
      <c r="D176" s="18"/>
      <c r="E176" s="131"/>
      <c r="F176" s="132"/>
      <c r="G176" s="133">
        <f ca="1">IFERROR(NOW()-F176,"-")</f>
        <v>45931.68195046296</v>
      </c>
      <c r="H176" s="132"/>
      <c r="I176" s="145" t="str">
        <f>IFERROR(VLOOKUP(D176,DB!A:F,6,0),"")</f>
        <v/>
      </c>
      <c r="J176" s="145" t="str">
        <f>IFERROR(VLOOKUP(D176,DB!A:G,7,0),"")</f>
        <v/>
      </c>
      <c r="K176" s="19"/>
      <c r="L176" s="145"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45" t="str">
        <f>IFERROR(VLOOKUP(D177,DB!A:K,11,0),"")</f>
        <v/>
      </c>
      <c r="C177" s="18"/>
      <c r="D177" s="18"/>
      <c r="E177" s="131"/>
      <c r="F177" s="132"/>
      <c r="G177" s="133">
        <f ca="1">IFERROR(NOW()-F177,"-")</f>
        <v>45931.68195046296</v>
      </c>
      <c r="H177" s="132"/>
      <c r="I177" s="145" t="str">
        <f>IFERROR(VLOOKUP(D177,DB!A:F,6,0),"")</f>
        <v/>
      </c>
      <c r="J177" s="145" t="str">
        <f>IFERROR(VLOOKUP(D177,DB!A:G,7,0),"")</f>
        <v/>
      </c>
      <c r="K177" s="19"/>
      <c r="L177" s="145"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45" t="str">
        <f>IFERROR(VLOOKUP(D178,DB!A:K,11,0),"")</f>
        <v/>
      </c>
      <c r="C178" s="18"/>
      <c r="D178" s="18"/>
      <c r="E178" s="131"/>
      <c r="F178" s="132"/>
      <c r="G178" s="133">
        <f ca="1">IFERROR(NOW()-F178,"-")</f>
        <v>45931.68195046296</v>
      </c>
      <c r="H178" s="132"/>
      <c r="I178" s="145" t="str">
        <f>IFERROR(VLOOKUP(D178,DB!A:F,6,0),"")</f>
        <v/>
      </c>
      <c r="J178" s="145" t="str">
        <f>IFERROR(VLOOKUP(D178,DB!A:G,7,0),"")</f>
        <v/>
      </c>
      <c r="K178" s="19"/>
      <c r="L178" s="145"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45" t="str">
        <f>IFERROR(VLOOKUP(D179,DB!A:K,11,0),"")</f>
        <v/>
      </c>
      <c r="C179" s="18"/>
      <c r="D179" s="18"/>
      <c r="E179" s="131"/>
      <c r="F179" s="132"/>
      <c r="G179" s="133">
        <f ca="1">IFERROR(NOW()-F179,"-")</f>
        <v>45931.68195046296</v>
      </c>
      <c r="H179" s="132"/>
      <c r="I179" s="145" t="str">
        <f>IFERROR(VLOOKUP(D179,DB!A:F,6,0),"")</f>
        <v/>
      </c>
      <c r="J179" s="145" t="str">
        <f>IFERROR(VLOOKUP(D179,DB!A:G,7,0),"")</f>
        <v/>
      </c>
      <c r="K179" s="19"/>
      <c r="L179" s="145"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45" t="str">
        <f>IFERROR(VLOOKUP(D180,DB!A:K,11,0),"")</f>
        <v/>
      </c>
      <c r="C180" s="18"/>
      <c r="D180" s="18"/>
      <c r="E180" s="131"/>
      <c r="F180" s="132"/>
      <c r="G180" s="133">
        <f ca="1">IFERROR(NOW()-F180,"-")</f>
        <v>45931.68195046296</v>
      </c>
      <c r="H180" s="132"/>
      <c r="I180" s="145" t="str">
        <f>IFERROR(VLOOKUP(D180,DB!A:F,6,0),"")</f>
        <v/>
      </c>
      <c r="J180" s="145" t="str">
        <f>IFERROR(VLOOKUP(D180,DB!A:G,7,0),"")</f>
        <v/>
      </c>
      <c r="K180" s="19"/>
      <c r="L180" s="145"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45" t="str">
        <f>IFERROR(VLOOKUP(D181,DB!A:K,11,0),"")</f>
        <v/>
      </c>
      <c r="C181" s="18"/>
      <c r="D181" s="18"/>
      <c r="E181" s="131"/>
      <c r="F181" s="132"/>
      <c r="G181" s="133">
        <f ca="1">IFERROR(NOW()-F181,"-")</f>
        <v>45931.68195046296</v>
      </c>
      <c r="H181" s="132"/>
      <c r="I181" s="145" t="str">
        <f>IFERROR(VLOOKUP(D181,DB!A:F,6,0),"")</f>
        <v/>
      </c>
      <c r="J181" s="145" t="str">
        <f>IFERROR(VLOOKUP(D181,DB!A:G,7,0),"")</f>
        <v/>
      </c>
      <c r="K181" s="19"/>
      <c r="L181" s="145"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45" t="str">
        <f>IFERROR(VLOOKUP(D182,DB!A:K,11,0),"")</f>
        <v/>
      </c>
      <c r="C182" s="18"/>
      <c r="D182" s="18"/>
      <c r="E182" s="131"/>
      <c r="F182" s="132"/>
      <c r="G182" s="133">
        <f ca="1">IFERROR(NOW()-F182,"-")</f>
        <v>45931.68195046296</v>
      </c>
      <c r="H182" s="132"/>
      <c r="I182" s="145" t="str">
        <f>IFERROR(VLOOKUP(D182,DB!A:F,6,0),"")</f>
        <v/>
      </c>
      <c r="J182" s="145" t="str">
        <f>IFERROR(VLOOKUP(D182,DB!A:G,7,0),"")</f>
        <v/>
      </c>
      <c r="K182" s="19"/>
      <c r="L182" s="145"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45" t="str">
        <f>IFERROR(VLOOKUP(D183,DB!A:K,11,0),"")</f>
        <v/>
      </c>
      <c r="C183" s="18"/>
      <c r="D183" s="18"/>
      <c r="E183" s="131"/>
      <c r="F183" s="132"/>
      <c r="G183" s="133">
        <f ca="1">IFERROR(NOW()-F183,"-")</f>
        <v>45931.68195046296</v>
      </c>
      <c r="H183" s="132"/>
      <c r="I183" s="145" t="str">
        <f>IFERROR(VLOOKUP(D183,DB!A:F,6,0),"")</f>
        <v/>
      </c>
      <c r="J183" s="145" t="str">
        <f>IFERROR(VLOOKUP(D183,DB!A:G,7,0),"")</f>
        <v/>
      </c>
      <c r="K183" s="19"/>
      <c r="L183" s="145"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45" t="str">
        <f>IFERROR(VLOOKUP(D184,DB!A:K,11,0),"")</f>
        <v/>
      </c>
      <c r="C184" s="18"/>
      <c r="D184" s="18"/>
      <c r="E184" s="131"/>
      <c r="F184" s="132"/>
      <c r="G184" s="133">
        <f ca="1">IFERROR(NOW()-F184,"-")</f>
        <v>45931.68195046296</v>
      </c>
      <c r="H184" s="132"/>
      <c r="I184" s="145" t="str">
        <f>IFERROR(VLOOKUP(D184,DB!A:F,6,0),"")</f>
        <v/>
      </c>
      <c r="J184" s="145" t="str">
        <f>IFERROR(VLOOKUP(D184,DB!A:G,7,0),"")</f>
        <v/>
      </c>
      <c r="K184" s="19"/>
      <c r="L184" s="145"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45" t="str">
        <f>IFERROR(VLOOKUP(D185,DB!A:K,11,0),"")</f>
        <v/>
      </c>
      <c r="C185" s="18"/>
      <c r="D185" s="18"/>
      <c r="E185" s="131"/>
      <c r="F185" s="132"/>
      <c r="G185" s="133">
        <f ca="1">IFERROR(NOW()-F185,"-")</f>
        <v>45931.68195046296</v>
      </c>
      <c r="H185" s="132"/>
      <c r="I185" s="145" t="str">
        <f>IFERROR(VLOOKUP(D185,DB!A:F,6,0),"")</f>
        <v/>
      </c>
      <c r="J185" s="145" t="str">
        <f>IFERROR(VLOOKUP(D185,DB!A:G,7,0),"")</f>
        <v/>
      </c>
      <c r="K185" s="19"/>
      <c r="L185" s="145"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45" t="str">
        <f>IFERROR(VLOOKUP(D186,DB!A:K,11,0),"")</f>
        <v/>
      </c>
      <c r="C186" s="18"/>
      <c r="D186" s="18"/>
      <c r="E186" s="131"/>
      <c r="F186" s="132"/>
      <c r="G186" s="133">
        <f ca="1">IFERROR(NOW()-F186,"-")</f>
        <v>45931.68195046296</v>
      </c>
      <c r="H186" s="132"/>
      <c r="I186" s="145" t="str">
        <f>IFERROR(VLOOKUP(D186,DB!A:F,6,0),"")</f>
        <v/>
      </c>
      <c r="J186" s="145" t="str">
        <f>IFERROR(VLOOKUP(D186,DB!A:G,7,0),"")</f>
        <v/>
      </c>
      <c r="K186" s="19"/>
      <c r="L186" s="145"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45" t="str">
        <f>IFERROR(VLOOKUP(D187,DB!A:K,11,0),"")</f>
        <v/>
      </c>
      <c r="C187" s="18"/>
      <c r="D187" s="18"/>
      <c r="E187" s="131"/>
      <c r="F187" s="132"/>
      <c r="G187" s="133">
        <f ca="1">IFERROR(NOW()-F187,"-")</f>
        <v>45931.68195046296</v>
      </c>
      <c r="H187" s="132"/>
      <c r="I187" s="145" t="str">
        <f>IFERROR(VLOOKUP(D187,DB!A:F,6,0),"")</f>
        <v/>
      </c>
      <c r="J187" s="145" t="str">
        <f>IFERROR(VLOOKUP(D187,DB!A:G,7,0),"")</f>
        <v/>
      </c>
      <c r="K187" s="19"/>
      <c r="L187" s="145"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45" t="str">
        <f>IFERROR(VLOOKUP(D188,DB!A:K,11,0),"")</f>
        <v/>
      </c>
      <c r="C188" s="18"/>
      <c r="D188" s="18"/>
      <c r="E188" s="131"/>
      <c r="F188" s="132"/>
      <c r="G188" s="133">
        <f ca="1">IFERROR(NOW()-F188,"-")</f>
        <v>45931.68195046296</v>
      </c>
      <c r="H188" s="132"/>
      <c r="I188" s="145" t="str">
        <f>IFERROR(VLOOKUP(D188,DB!A:F,6,0),"")</f>
        <v/>
      </c>
      <c r="J188" s="145" t="str">
        <f>IFERROR(VLOOKUP(D188,DB!A:G,7,0),"")</f>
        <v/>
      </c>
      <c r="K188" s="19"/>
      <c r="L188" s="145"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45" t="str">
        <f>IFERROR(VLOOKUP(D189,DB!A:K,11,0),"")</f>
        <v/>
      </c>
      <c r="C189" s="18"/>
      <c r="D189" s="18"/>
      <c r="E189" s="131"/>
      <c r="F189" s="132"/>
      <c r="G189" s="133">
        <f ca="1">IFERROR(NOW()-F189,"-")</f>
        <v>45931.68195046296</v>
      </c>
      <c r="H189" s="132"/>
      <c r="I189" s="145" t="str">
        <f>IFERROR(VLOOKUP(D189,DB!A:F,6,0),"")</f>
        <v/>
      </c>
      <c r="J189" s="145" t="str">
        <f>IFERROR(VLOOKUP(D189,DB!A:G,7,0),"")</f>
        <v/>
      </c>
      <c r="K189" s="19"/>
      <c r="L189" s="145"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45" t="str">
        <f>IFERROR(VLOOKUP(D190,DB!A:K,11,0),"")</f>
        <v/>
      </c>
      <c r="C190" s="18"/>
      <c r="D190" s="18"/>
      <c r="E190" s="131"/>
      <c r="F190" s="132"/>
      <c r="G190" s="133">
        <f ca="1">IFERROR(NOW()-F190,"-")</f>
        <v>45931.68195046296</v>
      </c>
      <c r="H190" s="132"/>
      <c r="I190" s="145" t="str">
        <f>IFERROR(VLOOKUP(D190,DB!A:F,6,0),"")</f>
        <v/>
      </c>
      <c r="J190" s="145" t="str">
        <f>IFERROR(VLOOKUP(D190,DB!A:G,7,0),"")</f>
        <v/>
      </c>
      <c r="K190" s="19"/>
      <c r="L190" s="145"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45" t="str">
        <f>IFERROR(VLOOKUP(D191,DB!A:K,11,0),"")</f>
        <v/>
      </c>
      <c r="C191" s="18"/>
      <c r="D191" s="18"/>
      <c r="E191" s="131"/>
      <c r="F191" s="132"/>
      <c r="G191" s="133">
        <f ca="1">IFERROR(NOW()-F191,"-")</f>
        <v>45931.68195046296</v>
      </c>
      <c r="H191" s="132"/>
      <c r="I191" s="145" t="str">
        <f>IFERROR(VLOOKUP(D191,DB!A:F,6,0),"")</f>
        <v/>
      </c>
      <c r="J191" s="145" t="str">
        <f>IFERROR(VLOOKUP(D191,DB!A:G,7,0),"")</f>
        <v/>
      </c>
      <c r="K191" s="19"/>
      <c r="L191" s="145"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45" t="str">
        <f>IFERROR(VLOOKUP(D192,DB!A:K,11,0),"")</f>
        <v/>
      </c>
      <c r="C192" s="18"/>
      <c r="D192" s="18"/>
      <c r="E192" s="131"/>
      <c r="F192" s="132"/>
      <c r="G192" s="133">
        <f ca="1">IFERROR(NOW()-F192,"-")</f>
        <v>45931.68195046296</v>
      </c>
      <c r="H192" s="132"/>
      <c r="I192" s="145" t="str">
        <f>IFERROR(VLOOKUP(D192,DB!A:F,6,0),"")</f>
        <v/>
      </c>
      <c r="J192" s="145" t="str">
        <f>IFERROR(VLOOKUP(D192,DB!A:G,7,0),"")</f>
        <v/>
      </c>
      <c r="K192" s="19"/>
      <c r="L192" s="145"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45" t="str">
        <f>IFERROR(VLOOKUP(D193,DB!A:K,11,0),"")</f>
        <v/>
      </c>
      <c r="C193" s="18"/>
      <c r="D193" s="18"/>
      <c r="E193" s="131"/>
      <c r="F193" s="132"/>
      <c r="G193" s="133">
        <f ca="1">IFERROR(NOW()-F193,"-")</f>
        <v>45931.68195046296</v>
      </c>
      <c r="H193" s="132"/>
      <c r="I193" s="145" t="str">
        <f>IFERROR(VLOOKUP(D193,DB!A:F,6,0),"")</f>
        <v/>
      </c>
      <c r="J193" s="145" t="str">
        <f>IFERROR(VLOOKUP(D193,DB!A:G,7,0),"")</f>
        <v/>
      </c>
      <c r="K193" s="19"/>
      <c r="L193" s="145"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45" t="str">
        <f>IFERROR(VLOOKUP(D194,DB!A:K,11,0),"")</f>
        <v/>
      </c>
      <c r="C194" s="18"/>
      <c r="D194" s="18"/>
      <c r="E194" s="131"/>
      <c r="F194" s="132"/>
      <c r="G194" s="133">
        <f ca="1">IFERROR(NOW()-F194,"-")</f>
        <v>45931.68195046296</v>
      </c>
      <c r="H194" s="132"/>
      <c r="I194" s="145" t="str">
        <f>IFERROR(VLOOKUP(D194,DB!A:F,6,0),"")</f>
        <v/>
      </c>
      <c r="J194" s="145" t="str">
        <f>IFERROR(VLOOKUP(D194,DB!A:G,7,0),"")</f>
        <v/>
      </c>
      <c r="K194" s="19"/>
      <c r="L194" s="145"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45" t="str">
        <f>IFERROR(VLOOKUP(D195,DB!A:K,11,0),"")</f>
        <v/>
      </c>
      <c r="C195" s="18"/>
      <c r="D195" s="18"/>
      <c r="E195" s="131"/>
      <c r="F195" s="132"/>
      <c r="G195" s="133">
        <f ca="1">IFERROR(NOW()-F195,"-")</f>
        <v>45931.68195046296</v>
      </c>
      <c r="H195" s="132"/>
      <c r="I195" s="145" t="str">
        <f>IFERROR(VLOOKUP(D195,DB!A:F,6,0),"")</f>
        <v/>
      </c>
      <c r="J195" s="145" t="str">
        <f>IFERROR(VLOOKUP(D195,DB!A:G,7,0),"")</f>
        <v/>
      </c>
      <c r="K195" s="19"/>
      <c r="L195" s="145"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45" t="str">
        <f>IFERROR(VLOOKUP(D196,DB!A:K,11,0),"")</f>
        <v/>
      </c>
      <c r="C196" s="18"/>
      <c r="D196" s="18"/>
      <c r="E196" s="131"/>
      <c r="F196" s="132"/>
      <c r="G196" s="133">
        <f ca="1">IFERROR(NOW()-F196,"-")</f>
        <v>45931.68195046296</v>
      </c>
      <c r="H196" s="132"/>
      <c r="I196" s="145" t="str">
        <f>IFERROR(VLOOKUP(D196,DB!A:F,6,0),"")</f>
        <v/>
      </c>
      <c r="J196" s="145" t="str">
        <f>IFERROR(VLOOKUP(D196,DB!A:G,7,0),"")</f>
        <v/>
      </c>
      <c r="K196" s="19"/>
      <c r="L196" s="145"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45" t="str">
        <f>IFERROR(VLOOKUP(D197,DB!A:K,11,0),"")</f>
        <v/>
      </c>
      <c r="C197" s="18"/>
      <c r="D197" s="18"/>
      <c r="E197" s="131"/>
      <c r="F197" s="132"/>
      <c r="G197" s="133">
        <f ca="1">IFERROR(NOW()-F197,"-")</f>
        <v>45931.68195046296</v>
      </c>
      <c r="H197" s="132"/>
      <c r="I197" s="145" t="str">
        <f>IFERROR(VLOOKUP(D197,DB!A:F,6,0),"")</f>
        <v/>
      </c>
      <c r="J197" s="145" t="str">
        <f>IFERROR(VLOOKUP(D197,DB!A:G,7,0),"")</f>
        <v/>
      </c>
      <c r="K197" s="19"/>
      <c r="L197" s="145"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45" t="str">
        <f>IFERROR(VLOOKUP(D198,DB!A:K,11,0),"")</f>
        <v/>
      </c>
      <c r="C198" s="18"/>
      <c r="D198" s="18"/>
      <c r="E198" s="131"/>
      <c r="F198" s="132"/>
      <c r="G198" s="133">
        <f ca="1">IFERROR(NOW()-F198,"-")</f>
        <v>45931.68195046296</v>
      </c>
      <c r="H198" s="132"/>
      <c r="I198" s="145" t="str">
        <f>IFERROR(VLOOKUP(D198,DB!A:F,6,0),"")</f>
        <v/>
      </c>
      <c r="J198" s="145" t="str">
        <f>IFERROR(VLOOKUP(D198,DB!A:G,7,0),"")</f>
        <v/>
      </c>
      <c r="K198" s="19"/>
      <c r="L198" s="145"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45" t="str">
        <f>IFERROR(VLOOKUP(D199,DB!A:K,11,0),"")</f>
        <v/>
      </c>
      <c r="C199" s="18"/>
      <c r="D199" s="18"/>
      <c r="E199" s="131"/>
      <c r="F199" s="132"/>
      <c r="G199" s="133">
        <f ca="1">IFERROR(NOW()-F199,"-")</f>
        <v>45931.68195046296</v>
      </c>
      <c r="H199" s="132"/>
      <c r="I199" s="145" t="str">
        <f>IFERROR(VLOOKUP(D199,DB!A:F,6,0),"")</f>
        <v/>
      </c>
      <c r="J199" s="145" t="str">
        <f>IFERROR(VLOOKUP(D199,DB!A:G,7,0),"")</f>
        <v/>
      </c>
      <c r="K199" s="19"/>
      <c r="L199" s="145"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45" t="str">
        <f>IFERROR(VLOOKUP(D200,DB!A:K,11,0),"")</f>
        <v/>
      </c>
      <c r="C200" s="18"/>
      <c r="D200" s="18"/>
      <c r="E200" s="131"/>
      <c r="F200" s="132"/>
      <c r="G200" s="133">
        <f ca="1">IFERROR(NOW()-F200,"-")</f>
        <v>45931.68195046296</v>
      </c>
      <c r="H200" s="132"/>
      <c r="I200" s="145" t="str">
        <f>IFERROR(VLOOKUP(D200,DB!A:F,6,0),"")</f>
        <v/>
      </c>
      <c r="J200" s="145" t="str">
        <f>IFERROR(VLOOKUP(D200,DB!A:G,7,0),"")</f>
        <v/>
      </c>
      <c r="K200" s="19"/>
      <c r="L200" s="145"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45" t="str">
        <f>IFERROR(VLOOKUP(D201,DB!A:K,11,0),"")</f>
        <v/>
      </c>
      <c r="C201" s="18"/>
      <c r="D201" s="18"/>
      <c r="E201" s="131"/>
      <c r="F201" s="132"/>
      <c r="G201" s="133">
        <f ca="1">IFERROR(NOW()-F201,"-")</f>
        <v>45931.68195046296</v>
      </c>
      <c r="H201" s="132"/>
      <c r="I201" s="145" t="str">
        <f>IFERROR(VLOOKUP(D201,DB!A:F,6,0),"")</f>
        <v/>
      </c>
      <c r="J201" s="145" t="str">
        <f>IFERROR(VLOOKUP(D201,DB!A:G,7,0),"")</f>
        <v/>
      </c>
      <c r="K201" s="19"/>
      <c r="L201" s="145"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45" t="str">
        <f>IFERROR(VLOOKUP(D202,DB!A:K,11,0),"")</f>
        <v/>
      </c>
      <c r="C202" s="18"/>
      <c r="D202" s="18"/>
      <c r="E202" s="131"/>
      <c r="F202" s="132"/>
      <c r="G202" s="133">
        <f ca="1">IFERROR(NOW()-F202,"-")</f>
        <v>45931.68195046296</v>
      </c>
      <c r="H202" s="132"/>
      <c r="I202" s="145" t="str">
        <f>IFERROR(VLOOKUP(D202,DB!A:F,6,0),"")</f>
        <v/>
      </c>
      <c r="J202" s="145" t="str">
        <f>IFERROR(VLOOKUP(D202,DB!A:G,7,0),"")</f>
        <v/>
      </c>
      <c r="K202" s="19"/>
      <c r="L202" s="145"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45" t="str">
        <f>IFERROR(VLOOKUP(D203,DB!A:K,11,0),"")</f>
        <v/>
      </c>
      <c r="C203" s="18"/>
      <c r="D203" s="18"/>
      <c r="E203" s="131"/>
      <c r="F203" s="132"/>
      <c r="G203" s="133">
        <f ca="1">IFERROR(NOW()-F203,"-")</f>
        <v>45931.68195046296</v>
      </c>
      <c r="H203" s="132"/>
      <c r="I203" s="145" t="str">
        <f>IFERROR(VLOOKUP(D203,DB!A:F,6,0),"")</f>
        <v/>
      </c>
      <c r="J203" s="145" t="str">
        <f>IFERROR(VLOOKUP(D203,DB!A:G,7,0),"")</f>
        <v/>
      </c>
      <c r="K203" s="19"/>
      <c r="L203" s="145"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45" t="str">
        <f>IFERROR(VLOOKUP(D204,DB!A:K,11,0),"")</f>
        <v/>
      </c>
      <c r="C204" s="18"/>
      <c r="D204" s="18"/>
      <c r="E204" s="131"/>
      <c r="F204" s="132"/>
      <c r="G204" s="133">
        <f ca="1">IFERROR(NOW()-F204,"-")</f>
        <v>45931.68195046296</v>
      </c>
      <c r="H204" s="132"/>
      <c r="I204" s="145" t="str">
        <f>IFERROR(VLOOKUP(D204,DB!A:F,6,0),"")</f>
        <v/>
      </c>
      <c r="J204" s="145" t="str">
        <f>IFERROR(VLOOKUP(D204,DB!A:G,7,0),"")</f>
        <v/>
      </c>
      <c r="K204" s="19"/>
      <c r="L204" s="145"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45" t="str">
        <f>IFERROR(VLOOKUP(D205,DB!A:K,11,0),"")</f>
        <v/>
      </c>
      <c r="C205" s="18"/>
      <c r="D205" s="18"/>
      <c r="E205" s="131"/>
      <c r="F205" s="132"/>
      <c r="G205" s="133">
        <f ca="1">IFERROR(NOW()-F205,"-")</f>
        <v>45931.68195046296</v>
      </c>
      <c r="H205" s="132"/>
      <c r="I205" s="145" t="str">
        <f>IFERROR(VLOOKUP(D205,DB!A:F,6,0),"")</f>
        <v/>
      </c>
      <c r="J205" s="145" t="str">
        <f>IFERROR(VLOOKUP(D205,DB!A:G,7,0),"")</f>
        <v/>
      </c>
      <c r="K205" s="19"/>
      <c r="L205" s="145"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45" t="str">
        <f>IFERROR(VLOOKUP(D206,DB!A:K,11,0),"")</f>
        <v/>
      </c>
      <c r="C206" s="18"/>
      <c r="D206" s="18"/>
      <c r="E206" s="131"/>
      <c r="F206" s="132"/>
      <c r="G206" s="133">
        <f ca="1">IFERROR(NOW()-F206,"-")</f>
        <v>45931.68195046296</v>
      </c>
      <c r="H206" s="132"/>
      <c r="I206" s="145" t="str">
        <f>IFERROR(VLOOKUP(D206,DB!A:F,6,0),"")</f>
        <v/>
      </c>
      <c r="J206" s="145" t="str">
        <f>IFERROR(VLOOKUP(D206,DB!A:G,7,0),"")</f>
        <v/>
      </c>
      <c r="K206" s="19"/>
      <c r="L206" s="145"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45" t="str">
        <f>IFERROR(VLOOKUP(D207,DB!A:K,11,0),"")</f>
        <v/>
      </c>
      <c r="C207" s="18"/>
      <c r="D207" s="18"/>
      <c r="E207" s="131"/>
      <c r="F207" s="132"/>
      <c r="G207" s="133">
        <f ca="1">IFERROR(NOW()-F207,"-")</f>
        <v>45931.68195046296</v>
      </c>
      <c r="H207" s="132"/>
      <c r="I207" s="145" t="str">
        <f>IFERROR(VLOOKUP(D207,DB!A:F,6,0),"")</f>
        <v/>
      </c>
      <c r="J207" s="145" t="str">
        <f>IFERROR(VLOOKUP(D207,DB!A:G,7,0),"")</f>
        <v/>
      </c>
      <c r="K207" s="19"/>
      <c r="L207" s="145"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45" t="str">
        <f>IFERROR(VLOOKUP(D208,DB!A:K,11,0),"")</f>
        <v/>
      </c>
      <c r="C208" s="18"/>
      <c r="D208" s="18"/>
      <c r="E208" s="131"/>
      <c r="F208" s="132"/>
      <c r="G208" s="133">
        <f ca="1">IFERROR(NOW()-F208,"-")</f>
        <v>45931.68195046296</v>
      </c>
      <c r="H208" s="132"/>
      <c r="I208" s="145" t="str">
        <f>IFERROR(VLOOKUP(D208,DB!A:F,6,0),"")</f>
        <v/>
      </c>
      <c r="J208" s="145" t="str">
        <f>IFERROR(VLOOKUP(D208,DB!A:G,7,0),"")</f>
        <v/>
      </c>
      <c r="K208" s="19"/>
      <c r="L208" s="145"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45" t="str">
        <f>IFERROR(VLOOKUP(D209,DB!A:K,11,0),"")</f>
        <v/>
      </c>
      <c r="C209" s="18"/>
      <c r="D209" s="18"/>
      <c r="E209" s="131"/>
      <c r="F209" s="132"/>
      <c r="G209" s="133">
        <f ca="1">IFERROR(NOW()-F209,"-")</f>
        <v>45931.68195046296</v>
      </c>
      <c r="H209" s="132"/>
      <c r="I209" s="145" t="str">
        <f>IFERROR(VLOOKUP(D209,DB!A:F,6,0),"")</f>
        <v/>
      </c>
      <c r="J209" s="145" t="str">
        <f>IFERROR(VLOOKUP(D209,DB!A:G,7,0),"")</f>
        <v/>
      </c>
      <c r="K209" s="19"/>
      <c r="L209" s="145"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45" t="str">
        <f>IFERROR(VLOOKUP(D210,DB!A:K,11,0),"")</f>
        <v/>
      </c>
      <c r="C210" s="18"/>
      <c r="D210" s="18"/>
      <c r="E210" s="131"/>
      <c r="F210" s="132"/>
      <c r="G210" s="133">
        <f ca="1">IFERROR(NOW()-F210,"-")</f>
        <v>45931.68195046296</v>
      </c>
      <c r="H210" s="132"/>
      <c r="I210" s="145" t="str">
        <f>IFERROR(VLOOKUP(D210,DB!A:F,6,0),"")</f>
        <v/>
      </c>
      <c r="J210" s="145" t="str">
        <f>IFERROR(VLOOKUP(D210,DB!A:G,7,0),"")</f>
        <v/>
      </c>
      <c r="K210" s="19"/>
      <c r="L210" s="145"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45" t="str">
        <f>IFERROR(VLOOKUP(D211,DB!A:K,11,0),"")</f>
        <v/>
      </c>
      <c r="C211" s="18"/>
      <c r="D211" s="18"/>
      <c r="E211" s="131"/>
      <c r="F211" s="132"/>
      <c r="G211" s="133">
        <f ca="1">IFERROR(NOW()-F211,"-")</f>
        <v>45931.68195046296</v>
      </c>
      <c r="H211" s="132"/>
      <c r="I211" s="145" t="str">
        <f>IFERROR(VLOOKUP(D211,DB!A:F,6,0),"")</f>
        <v/>
      </c>
      <c r="J211" s="145" t="str">
        <f>IFERROR(VLOOKUP(D211,DB!A:G,7,0),"")</f>
        <v/>
      </c>
      <c r="K211" s="19"/>
      <c r="L211" s="145"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45" t="str">
        <f>IFERROR(VLOOKUP(D212,DB!A:K,11,0),"")</f>
        <v/>
      </c>
      <c r="C212" s="18"/>
      <c r="D212" s="18"/>
      <c r="E212" s="131"/>
      <c r="F212" s="132"/>
      <c r="G212" s="133">
        <f ca="1">IFERROR(NOW()-F212,"-")</f>
        <v>45931.68195046296</v>
      </c>
      <c r="H212" s="132"/>
      <c r="I212" s="145" t="str">
        <f>IFERROR(VLOOKUP(D212,DB!A:F,6,0),"")</f>
        <v/>
      </c>
      <c r="J212" s="145" t="str">
        <f>IFERROR(VLOOKUP(D212,DB!A:G,7,0),"")</f>
        <v/>
      </c>
      <c r="K212" s="19"/>
      <c r="L212" s="145"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45" t="str">
        <f>IFERROR(VLOOKUP(D213,DB!A:K,11,0),"")</f>
        <v/>
      </c>
      <c r="C213" s="18"/>
      <c r="D213" s="18"/>
      <c r="E213" s="131"/>
      <c r="F213" s="132"/>
      <c r="G213" s="133">
        <f ca="1">IFERROR(NOW()-F213,"-")</f>
        <v>45931.68195046296</v>
      </c>
      <c r="H213" s="132"/>
      <c r="I213" s="145" t="str">
        <f>IFERROR(VLOOKUP(D213,DB!A:F,6,0),"")</f>
        <v/>
      </c>
      <c r="J213" s="145" t="str">
        <f>IFERROR(VLOOKUP(D213,DB!A:G,7,0),"")</f>
        <v/>
      </c>
      <c r="K213" s="19"/>
      <c r="L213" s="145"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45" t="str">
        <f>IFERROR(VLOOKUP(D214,DB!A:K,11,0),"")</f>
        <v/>
      </c>
      <c r="C214" s="18"/>
      <c r="D214" s="18"/>
      <c r="E214" s="131"/>
      <c r="F214" s="132"/>
      <c r="G214" s="133">
        <f ca="1">IFERROR(NOW()-F214,"-")</f>
        <v>45931.68195046296</v>
      </c>
      <c r="H214" s="132"/>
      <c r="I214" s="145" t="str">
        <f>IFERROR(VLOOKUP(D214,DB!A:F,6,0),"")</f>
        <v/>
      </c>
      <c r="J214" s="145" t="str">
        <f>IFERROR(VLOOKUP(D214,DB!A:G,7,0),"")</f>
        <v/>
      </c>
      <c r="K214" s="19"/>
      <c r="L214" s="145"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45" t="str">
        <f>IFERROR(VLOOKUP(D215,DB!A:K,11,0),"")</f>
        <v/>
      </c>
      <c r="C215" s="18"/>
      <c r="D215" s="18"/>
      <c r="E215" s="131"/>
      <c r="F215" s="132"/>
      <c r="G215" s="133">
        <f ca="1">IFERROR(NOW()-F215,"-")</f>
        <v>45931.68195046296</v>
      </c>
      <c r="H215" s="132"/>
      <c r="I215" s="145" t="str">
        <f>IFERROR(VLOOKUP(D215,DB!A:F,6,0),"")</f>
        <v/>
      </c>
      <c r="J215" s="145" t="str">
        <f>IFERROR(VLOOKUP(D215,DB!A:G,7,0),"")</f>
        <v/>
      </c>
      <c r="K215" s="19"/>
      <c r="L215" s="145"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45" t="str">
        <f>IFERROR(VLOOKUP(D216,DB!A:K,11,0),"")</f>
        <v/>
      </c>
      <c r="C216" s="18"/>
      <c r="D216" s="18"/>
      <c r="E216" s="131"/>
      <c r="F216" s="132"/>
      <c r="G216" s="133">
        <f ca="1">IFERROR(NOW()-F216,"-")</f>
        <v>45931.68195046296</v>
      </c>
      <c r="H216" s="132"/>
      <c r="I216" s="145" t="str">
        <f>IFERROR(VLOOKUP(D216,DB!A:F,6,0),"")</f>
        <v/>
      </c>
      <c r="J216" s="145" t="str">
        <f>IFERROR(VLOOKUP(D216,DB!A:G,7,0),"")</f>
        <v/>
      </c>
      <c r="K216" s="19"/>
      <c r="L216" s="145"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45" t="str">
        <f>IFERROR(VLOOKUP(D217,DB!A:K,11,0),"")</f>
        <v/>
      </c>
      <c r="C217" s="18"/>
      <c r="D217" s="18"/>
      <c r="E217" s="131"/>
      <c r="F217" s="132"/>
      <c r="G217" s="133">
        <f ca="1">IFERROR(NOW()-F217,"-")</f>
        <v>45931.68195046296</v>
      </c>
      <c r="H217" s="132"/>
      <c r="I217" s="145" t="str">
        <f>IFERROR(VLOOKUP(D217,DB!A:F,6,0),"")</f>
        <v/>
      </c>
      <c r="J217" s="145" t="str">
        <f>IFERROR(VLOOKUP(D217,DB!A:G,7,0),"")</f>
        <v/>
      </c>
      <c r="K217" s="19"/>
      <c r="L217" s="145"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45" t="str">
        <f>IFERROR(VLOOKUP(D218,DB!A:K,11,0),"")</f>
        <v/>
      </c>
      <c r="C218" s="18"/>
      <c r="D218" s="18"/>
      <c r="E218" s="131"/>
      <c r="F218" s="132"/>
      <c r="G218" s="133">
        <f ca="1">IFERROR(NOW()-F218,"-")</f>
        <v>45931.68195046296</v>
      </c>
      <c r="H218" s="132"/>
      <c r="I218" s="145" t="str">
        <f>IFERROR(VLOOKUP(D218,DB!A:F,6,0),"")</f>
        <v/>
      </c>
      <c r="J218" s="145" t="str">
        <f>IFERROR(VLOOKUP(D218,DB!A:G,7,0),"")</f>
        <v/>
      </c>
      <c r="K218" s="19"/>
      <c r="L218" s="145"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45" t="str">
        <f>IFERROR(VLOOKUP(D219,DB!A:K,11,0),"")</f>
        <v/>
      </c>
      <c r="C219" s="18"/>
      <c r="D219" s="18"/>
      <c r="E219" s="131"/>
      <c r="F219" s="132"/>
      <c r="G219" s="133">
        <f ca="1">IFERROR(NOW()-F219,"-")</f>
        <v>45931.68195046296</v>
      </c>
      <c r="H219" s="132"/>
      <c r="I219" s="145" t="str">
        <f>IFERROR(VLOOKUP(D219,DB!A:F,6,0),"")</f>
        <v/>
      </c>
      <c r="J219" s="145" t="str">
        <f>IFERROR(VLOOKUP(D219,DB!A:G,7,0),"")</f>
        <v/>
      </c>
      <c r="K219" s="19"/>
      <c r="L219" s="145"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45" t="str">
        <f>IFERROR(VLOOKUP(D220,DB!A:K,11,0),"")</f>
        <v/>
      </c>
      <c r="C220" s="18"/>
      <c r="D220" s="18"/>
      <c r="E220" s="131"/>
      <c r="F220" s="132"/>
      <c r="G220" s="133">
        <f ca="1">IFERROR(NOW()-F220,"-")</f>
        <v>45931.68195046296</v>
      </c>
      <c r="H220" s="132"/>
      <c r="I220" s="145" t="str">
        <f>IFERROR(VLOOKUP(D220,DB!A:F,6,0),"")</f>
        <v/>
      </c>
      <c r="J220" s="145" t="str">
        <f>IFERROR(VLOOKUP(D220,DB!A:G,7,0),"")</f>
        <v/>
      </c>
      <c r="K220" s="19"/>
      <c r="L220" s="145"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45" t="str">
        <f>IFERROR(VLOOKUP(D221,DB!A:K,11,0),"")</f>
        <v/>
      </c>
      <c r="C221" s="18"/>
      <c r="D221" s="18"/>
      <c r="E221" s="131"/>
      <c r="F221" s="132"/>
      <c r="G221" s="133">
        <f ca="1">IFERROR(NOW()-F221,"-")</f>
        <v>45931.68195046296</v>
      </c>
      <c r="H221" s="132"/>
      <c r="I221" s="145" t="str">
        <f>IFERROR(VLOOKUP(D221,DB!A:F,6,0),"")</f>
        <v/>
      </c>
      <c r="J221" s="145" t="str">
        <f>IFERROR(VLOOKUP(D221,DB!A:G,7,0),"")</f>
        <v/>
      </c>
      <c r="K221" s="19"/>
      <c r="L221" s="145"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45" t="str">
        <f>IFERROR(VLOOKUP(D222,DB!A:K,11,0),"")</f>
        <v/>
      </c>
      <c r="C222" s="18"/>
      <c r="D222" s="18"/>
      <c r="E222" s="131"/>
      <c r="F222" s="132"/>
      <c r="G222" s="133">
        <f ca="1">IFERROR(NOW()-F222,"-")</f>
        <v>45931.68195046296</v>
      </c>
      <c r="H222" s="132"/>
      <c r="I222" s="145" t="str">
        <f>IFERROR(VLOOKUP(D222,DB!A:F,6,0),"")</f>
        <v/>
      </c>
      <c r="J222" s="145" t="str">
        <f>IFERROR(VLOOKUP(D222,DB!A:G,7,0),"")</f>
        <v/>
      </c>
      <c r="K222" s="19"/>
      <c r="L222" s="145"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45" t="str">
        <f>IFERROR(VLOOKUP(D223,DB!A:K,11,0),"")</f>
        <v/>
      </c>
      <c r="C223" s="18"/>
      <c r="D223" s="18"/>
      <c r="E223" s="131"/>
      <c r="F223" s="132"/>
      <c r="G223" s="133">
        <f ca="1">IFERROR(NOW()-F223,"-")</f>
        <v>45931.68195046296</v>
      </c>
      <c r="H223" s="132"/>
      <c r="I223" s="145" t="str">
        <f>IFERROR(VLOOKUP(D223,DB!A:F,6,0),"")</f>
        <v/>
      </c>
      <c r="J223" s="145" t="str">
        <f>IFERROR(VLOOKUP(D223,DB!A:G,7,0),"")</f>
        <v/>
      </c>
      <c r="K223" s="19"/>
      <c r="L223" s="145"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45" t="str">
        <f>IFERROR(VLOOKUP(D224,DB!A:K,11,0),"")</f>
        <v/>
      </c>
      <c r="C224" s="18"/>
      <c r="D224" s="18"/>
      <c r="E224" s="131"/>
      <c r="F224" s="132"/>
      <c r="G224" s="133">
        <f ca="1">IFERROR(NOW()-F224,"-")</f>
        <v>45931.68195046296</v>
      </c>
      <c r="H224" s="132"/>
      <c r="I224" s="145" t="str">
        <f>IFERROR(VLOOKUP(D224,DB!A:F,6,0),"")</f>
        <v/>
      </c>
      <c r="J224" s="145" t="str">
        <f>IFERROR(VLOOKUP(D224,DB!A:G,7,0),"")</f>
        <v/>
      </c>
      <c r="K224" s="19"/>
      <c r="L224" s="145"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45" t="str">
        <f>IFERROR(VLOOKUP(D225,DB!A:K,11,0),"")</f>
        <v/>
      </c>
      <c r="C225" s="18"/>
      <c r="D225" s="18"/>
      <c r="E225" s="131"/>
      <c r="F225" s="132"/>
      <c r="G225" s="133">
        <f ca="1">IFERROR(NOW()-F225,"-")</f>
        <v>45931.68195046296</v>
      </c>
      <c r="H225" s="132"/>
      <c r="I225" s="145" t="str">
        <f>IFERROR(VLOOKUP(D225,DB!A:F,6,0),"")</f>
        <v/>
      </c>
      <c r="J225" s="145" t="str">
        <f>IFERROR(VLOOKUP(D225,DB!A:G,7,0),"")</f>
        <v/>
      </c>
      <c r="K225" s="19"/>
      <c r="L225" s="145"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45" t="str">
        <f>IFERROR(VLOOKUP(D226,DB!A:K,11,0),"")</f>
        <v/>
      </c>
      <c r="C226" s="18"/>
      <c r="D226" s="18"/>
      <c r="E226" s="131"/>
      <c r="F226" s="132"/>
      <c r="G226" s="133">
        <f ca="1">IFERROR(NOW()-F226,"-")</f>
        <v>45931.68195046296</v>
      </c>
      <c r="H226" s="132"/>
      <c r="I226" s="145" t="str">
        <f>IFERROR(VLOOKUP(D226,DB!A:F,6,0),"")</f>
        <v/>
      </c>
      <c r="J226" s="145" t="str">
        <f>IFERROR(VLOOKUP(D226,DB!A:G,7,0),"")</f>
        <v/>
      </c>
      <c r="K226" s="19"/>
      <c r="L226" s="145"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45" t="str">
        <f>IFERROR(VLOOKUP(D227,DB!A:K,11,0),"")</f>
        <v/>
      </c>
      <c r="C227" s="18"/>
      <c r="D227" s="18"/>
      <c r="E227" s="131"/>
      <c r="F227" s="132"/>
      <c r="G227" s="133">
        <f ca="1">IFERROR(NOW()-F227,"-")</f>
        <v>45931.68195046296</v>
      </c>
      <c r="H227" s="132"/>
      <c r="I227" s="145" t="str">
        <f>IFERROR(VLOOKUP(D227,DB!A:F,6,0),"")</f>
        <v/>
      </c>
      <c r="J227" s="145" t="str">
        <f>IFERROR(VLOOKUP(D227,DB!A:G,7,0),"")</f>
        <v/>
      </c>
      <c r="K227" s="19"/>
      <c r="L227" s="145"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45" t="str">
        <f>IFERROR(VLOOKUP(D228,DB!A:K,11,0),"")</f>
        <v/>
      </c>
      <c r="C228" s="18"/>
      <c r="D228" s="18"/>
      <c r="E228" s="131"/>
      <c r="F228" s="132"/>
      <c r="G228" s="133">
        <f ca="1">IFERROR(NOW()-F228,"-")</f>
        <v>45931.68195046296</v>
      </c>
      <c r="H228" s="132"/>
      <c r="I228" s="145" t="str">
        <f>IFERROR(VLOOKUP(D228,DB!A:F,6,0),"")</f>
        <v/>
      </c>
      <c r="J228" s="145" t="str">
        <f>IFERROR(VLOOKUP(D228,DB!A:G,7,0),"")</f>
        <v/>
      </c>
      <c r="K228" s="19"/>
      <c r="L228" s="145"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45" t="str">
        <f>IFERROR(VLOOKUP(D229,DB!A:K,11,0),"")</f>
        <v/>
      </c>
      <c r="C229" s="18"/>
      <c r="D229" s="18"/>
      <c r="E229" s="131"/>
      <c r="F229" s="132"/>
      <c r="G229" s="133">
        <f ca="1">IFERROR(NOW()-F229,"-")</f>
        <v>45931.68195046296</v>
      </c>
      <c r="H229" s="132"/>
      <c r="I229" s="145" t="str">
        <f>IFERROR(VLOOKUP(D229,DB!A:F,6,0),"")</f>
        <v/>
      </c>
      <c r="J229" s="145" t="str">
        <f>IFERROR(VLOOKUP(D229,DB!A:G,7,0),"")</f>
        <v/>
      </c>
      <c r="K229" s="19"/>
      <c r="L229" s="145"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45" t="str">
        <f>IFERROR(VLOOKUP(D230,DB!A:K,11,0),"")</f>
        <v/>
      </c>
      <c r="C230" s="18"/>
      <c r="D230" s="18"/>
      <c r="E230" s="131"/>
      <c r="F230" s="132"/>
      <c r="G230" s="133">
        <f ca="1">IFERROR(NOW()-F230,"-")</f>
        <v>45931.68195046296</v>
      </c>
      <c r="H230" s="132"/>
      <c r="I230" s="145" t="str">
        <f>IFERROR(VLOOKUP(D230,DB!A:F,6,0),"")</f>
        <v/>
      </c>
      <c r="J230" s="145" t="str">
        <f>IFERROR(VLOOKUP(D230,DB!A:G,7,0),"")</f>
        <v/>
      </c>
      <c r="K230" s="19"/>
      <c r="L230" s="145"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45" t="str">
        <f>IFERROR(VLOOKUP(D231,DB!A:K,11,0),"")</f>
        <v/>
      </c>
      <c r="C231" s="18"/>
      <c r="D231" s="18"/>
      <c r="E231" s="131"/>
      <c r="F231" s="132"/>
      <c r="G231" s="133">
        <f ca="1">IFERROR(NOW()-F231,"-")</f>
        <v>45931.68195046296</v>
      </c>
      <c r="H231" s="132"/>
      <c r="I231" s="145" t="str">
        <f>IFERROR(VLOOKUP(D231,DB!A:F,6,0),"")</f>
        <v/>
      </c>
      <c r="J231" s="145" t="str">
        <f>IFERROR(VLOOKUP(D231,DB!A:G,7,0),"")</f>
        <v/>
      </c>
      <c r="K231" s="19"/>
      <c r="L231" s="145"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45" t="str">
        <f>IFERROR(VLOOKUP(D232,DB!A:K,11,0),"")</f>
        <v/>
      </c>
      <c r="C232" s="18"/>
      <c r="D232" s="18"/>
      <c r="E232" s="131"/>
      <c r="F232" s="132"/>
      <c r="G232" s="133">
        <f ca="1">IFERROR(NOW()-F232,"-")</f>
        <v>45931.68195046296</v>
      </c>
      <c r="H232" s="132"/>
      <c r="I232" s="145" t="str">
        <f>IFERROR(VLOOKUP(D232,DB!A:F,6,0),"")</f>
        <v/>
      </c>
      <c r="J232" s="145" t="str">
        <f>IFERROR(VLOOKUP(D232,DB!A:G,7,0),"")</f>
        <v/>
      </c>
      <c r="K232" s="19"/>
      <c r="L232" s="145"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45" t="str">
        <f>IFERROR(VLOOKUP(D233,DB!A:K,11,0),"")</f>
        <v/>
      </c>
      <c r="C233" s="18"/>
      <c r="D233" s="18"/>
      <c r="E233" s="131"/>
      <c r="F233" s="132"/>
      <c r="G233" s="133">
        <f ca="1">IFERROR(NOW()-F233,"-")</f>
        <v>45931.68195046296</v>
      </c>
      <c r="H233" s="132"/>
      <c r="I233" s="145" t="str">
        <f>IFERROR(VLOOKUP(D233,DB!A:F,6,0),"")</f>
        <v/>
      </c>
      <c r="J233" s="145" t="str">
        <f>IFERROR(VLOOKUP(D233,DB!A:G,7,0),"")</f>
        <v/>
      </c>
      <c r="K233" s="19"/>
      <c r="L233" s="145"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45" t="str">
        <f>IFERROR(VLOOKUP(D234,DB!A:K,11,0),"")</f>
        <v/>
      </c>
      <c r="C234" s="18"/>
      <c r="D234" s="18"/>
      <c r="E234" s="131"/>
      <c r="F234" s="132"/>
      <c r="G234" s="133">
        <f ca="1">IFERROR(NOW()-F234,"-")</f>
        <v>45931.68195046296</v>
      </c>
      <c r="H234" s="132"/>
      <c r="I234" s="145" t="str">
        <f>IFERROR(VLOOKUP(D234,DB!A:F,6,0),"")</f>
        <v/>
      </c>
      <c r="J234" s="145" t="str">
        <f>IFERROR(VLOOKUP(D234,DB!A:G,7,0),"")</f>
        <v/>
      </c>
      <c r="K234" s="19"/>
      <c r="L234" s="145"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45" t="str">
        <f>IFERROR(VLOOKUP(D235,DB!A:K,11,0),"")</f>
        <v/>
      </c>
      <c r="C235" s="18"/>
      <c r="D235" s="18"/>
      <c r="E235" s="131"/>
      <c r="F235" s="132"/>
      <c r="G235" s="133">
        <f ca="1">IFERROR(NOW()-F235,"-")</f>
        <v>45931.68195046296</v>
      </c>
      <c r="H235" s="132"/>
      <c r="I235" s="145" t="str">
        <f>IFERROR(VLOOKUP(D235,DB!A:F,6,0),"")</f>
        <v/>
      </c>
      <c r="J235" s="145" t="str">
        <f>IFERROR(VLOOKUP(D235,DB!A:G,7,0),"")</f>
        <v/>
      </c>
      <c r="K235" s="19"/>
      <c r="L235" s="145"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45" t="str">
        <f>IFERROR(VLOOKUP(D236,DB!A:K,11,0),"")</f>
        <v/>
      </c>
      <c r="C236" s="18"/>
      <c r="D236" s="18"/>
      <c r="E236" s="131"/>
      <c r="F236" s="132"/>
      <c r="G236" s="133">
        <f ca="1">IFERROR(NOW()-F236,"-")</f>
        <v>45931.68195046296</v>
      </c>
      <c r="H236" s="132"/>
      <c r="I236" s="145" t="str">
        <f>IFERROR(VLOOKUP(D236,DB!A:F,6,0),"")</f>
        <v/>
      </c>
      <c r="J236" s="145" t="str">
        <f>IFERROR(VLOOKUP(D236,DB!A:G,7,0),"")</f>
        <v/>
      </c>
      <c r="K236" s="19"/>
      <c r="L236" s="145"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45" t="str">
        <f>IFERROR(VLOOKUP(D237,DB!A:K,11,0),"")</f>
        <v/>
      </c>
      <c r="C237" s="18"/>
      <c r="D237" s="18"/>
      <c r="E237" s="131"/>
      <c r="F237" s="132"/>
      <c r="G237" s="133">
        <f ca="1">IFERROR(NOW()-F237,"-")</f>
        <v>45931.68195046296</v>
      </c>
      <c r="H237" s="132"/>
      <c r="I237" s="145" t="str">
        <f>IFERROR(VLOOKUP(D237,DB!A:F,6,0),"")</f>
        <v/>
      </c>
      <c r="J237" s="145" t="str">
        <f>IFERROR(VLOOKUP(D237,DB!A:G,7,0),"")</f>
        <v/>
      </c>
      <c r="K237" s="19"/>
      <c r="L237" s="145"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45" t="str">
        <f>IFERROR(VLOOKUP(D238,DB!A:K,11,0),"")</f>
        <v/>
      </c>
      <c r="C238" s="18"/>
      <c r="D238" s="18"/>
      <c r="E238" s="131"/>
      <c r="F238" s="132"/>
      <c r="G238" s="133">
        <f ca="1">IFERROR(NOW()-F238,"-")</f>
        <v>45931.68195046296</v>
      </c>
      <c r="H238" s="132"/>
      <c r="I238" s="145" t="str">
        <f>IFERROR(VLOOKUP(D238,DB!A:F,6,0),"")</f>
        <v/>
      </c>
      <c r="J238" s="145" t="str">
        <f>IFERROR(VLOOKUP(D238,DB!A:G,7,0),"")</f>
        <v/>
      </c>
      <c r="K238" s="19"/>
      <c r="L238" s="145"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45" t="str">
        <f>IFERROR(VLOOKUP(D239,DB!A:K,11,0),"")</f>
        <v/>
      </c>
      <c r="C239" s="18"/>
      <c r="D239" s="18"/>
      <c r="E239" s="131"/>
      <c r="F239" s="132"/>
      <c r="G239" s="133">
        <f ca="1">IFERROR(NOW()-F239,"-")</f>
        <v>45931.68195046296</v>
      </c>
      <c r="H239" s="132"/>
      <c r="I239" s="145" t="str">
        <f>IFERROR(VLOOKUP(D239,DB!A:F,6,0),"")</f>
        <v/>
      </c>
      <c r="J239" s="145" t="str">
        <f>IFERROR(VLOOKUP(D239,DB!A:G,7,0),"")</f>
        <v/>
      </c>
      <c r="K239" s="19"/>
      <c r="L239" s="145"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45" t="str">
        <f>IFERROR(VLOOKUP(D240,DB!A:K,11,0),"")</f>
        <v/>
      </c>
      <c r="C240" s="18"/>
      <c r="D240" s="18"/>
      <c r="E240" s="131"/>
      <c r="F240" s="132"/>
      <c r="G240" s="133">
        <f ca="1">IFERROR(NOW()-F240,"-")</f>
        <v>45931.68195046296</v>
      </c>
      <c r="H240" s="132"/>
      <c r="I240" s="145" t="str">
        <f>IFERROR(VLOOKUP(D240,DB!A:F,6,0),"")</f>
        <v/>
      </c>
      <c r="J240" s="145" t="str">
        <f>IFERROR(VLOOKUP(D240,DB!A:G,7,0),"")</f>
        <v/>
      </c>
      <c r="K240" s="19"/>
      <c r="L240" s="145"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45" t="str">
        <f>IFERROR(VLOOKUP(D241,DB!A:K,11,0),"")</f>
        <v/>
      </c>
      <c r="C241" s="18"/>
      <c r="D241" s="18"/>
      <c r="E241" s="131"/>
      <c r="F241" s="132"/>
      <c r="G241" s="133">
        <f ca="1">IFERROR(NOW()-F241,"-")</f>
        <v>45931.68195046296</v>
      </c>
      <c r="H241" s="132"/>
      <c r="I241" s="145" t="str">
        <f>IFERROR(VLOOKUP(D241,DB!A:F,6,0),"")</f>
        <v/>
      </c>
      <c r="J241" s="145" t="str">
        <f>IFERROR(VLOOKUP(D241,DB!A:G,7,0),"")</f>
        <v/>
      </c>
      <c r="K241" s="19"/>
      <c r="L241" s="145"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45" t="str">
        <f>IFERROR(VLOOKUP(D242,DB!A:K,11,0),"")</f>
        <v/>
      </c>
      <c r="C242" s="18"/>
      <c r="D242" s="18"/>
      <c r="E242" s="131"/>
      <c r="F242" s="132"/>
      <c r="G242" s="133">
        <f ca="1">IFERROR(NOW()-F242,"-")</f>
        <v>45931.68195046296</v>
      </c>
      <c r="H242" s="132"/>
      <c r="I242" s="145" t="str">
        <f>IFERROR(VLOOKUP(D242,DB!A:F,6,0),"")</f>
        <v/>
      </c>
      <c r="J242" s="145" t="str">
        <f>IFERROR(VLOOKUP(D242,DB!A:G,7,0),"")</f>
        <v/>
      </c>
      <c r="K242" s="19"/>
      <c r="L242" s="145"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45" t="str">
        <f>IFERROR(VLOOKUP(D243,DB!A:K,11,0),"")</f>
        <v/>
      </c>
      <c r="C243" s="18"/>
      <c r="D243" s="18"/>
      <c r="E243" s="131"/>
      <c r="F243" s="132"/>
      <c r="G243" s="133">
        <f ca="1">IFERROR(NOW()-F243,"-")</f>
        <v>45931.68195046296</v>
      </c>
      <c r="H243" s="132"/>
      <c r="I243" s="145" t="str">
        <f>IFERROR(VLOOKUP(D243,DB!A:F,6,0),"")</f>
        <v/>
      </c>
      <c r="J243" s="145" t="str">
        <f>IFERROR(VLOOKUP(D243,DB!A:G,7,0),"")</f>
        <v/>
      </c>
      <c r="K243" s="19"/>
      <c r="L243" s="145"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45" t="str">
        <f>IFERROR(VLOOKUP(D244,DB!A:K,11,0),"")</f>
        <v/>
      </c>
      <c r="C244" s="18"/>
      <c r="D244" s="18"/>
      <c r="E244" s="131"/>
      <c r="F244" s="132"/>
      <c r="G244" s="133">
        <f ca="1">IFERROR(NOW()-F244,"-")</f>
        <v>45931.68195046296</v>
      </c>
      <c r="H244" s="132"/>
      <c r="I244" s="145" t="str">
        <f>IFERROR(VLOOKUP(D244,DB!A:F,6,0),"")</f>
        <v/>
      </c>
      <c r="J244" s="145" t="str">
        <f>IFERROR(VLOOKUP(D244,DB!A:G,7,0),"")</f>
        <v/>
      </c>
      <c r="K244" s="19"/>
      <c r="L244" s="145"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45" t="str">
        <f>IFERROR(VLOOKUP(D245,DB!A:K,11,0),"")</f>
        <v/>
      </c>
      <c r="C245" s="18"/>
      <c r="D245" s="18"/>
      <c r="E245" s="131"/>
      <c r="F245" s="132"/>
      <c r="G245" s="133">
        <f ca="1">IFERROR(NOW()-F245,"-")</f>
        <v>45931.68195046296</v>
      </c>
      <c r="H245" s="132"/>
      <c r="I245" s="145" t="str">
        <f>IFERROR(VLOOKUP(D245,DB!A:F,6,0),"")</f>
        <v/>
      </c>
      <c r="J245" s="145" t="str">
        <f>IFERROR(VLOOKUP(D245,DB!A:G,7,0),"")</f>
        <v/>
      </c>
      <c r="K245" s="19"/>
      <c r="L245" s="145"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45" t="str">
        <f>IFERROR(VLOOKUP(D246,DB!A:K,11,0),"")</f>
        <v/>
      </c>
      <c r="C246" s="18"/>
      <c r="D246" s="18"/>
      <c r="E246" s="131"/>
      <c r="F246" s="132"/>
      <c r="G246" s="133">
        <f ca="1">IFERROR(NOW()-F246,"-")</f>
        <v>45931.68195046296</v>
      </c>
      <c r="H246" s="132"/>
      <c r="I246" s="145" t="str">
        <f>IFERROR(VLOOKUP(D246,DB!A:F,6,0),"")</f>
        <v/>
      </c>
      <c r="J246" s="145" t="str">
        <f>IFERROR(VLOOKUP(D246,DB!A:G,7,0),"")</f>
        <v/>
      </c>
      <c r="K246" s="19"/>
      <c r="L246" s="145"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45" t="str">
        <f>IFERROR(VLOOKUP(D247,DB!A:K,11,0),"")</f>
        <v/>
      </c>
      <c r="C247" s="18"/>
      <c r="D247" s="18"/>
      <c r="E247" s="131"/>
      <c r="F247" s="132"/>
      <c r="G247" s="133">
        <f ca="1">IFERROR(NOW()-F247,"-")</f>
        <v>45931.68195046296</v>
      </c>
      <c r="H247" s="132"/>
      <c r="I247" s="145" t="str">
        <f>IFERROR(VLOOKUP(D247,DB!A:F,6,0),"")</f>
        <v/>
      </c>
      <c r="J247" s="145" t="str">
        <f>IFERROR(VLOOKUP(D247,DB!A:G,7,0),"")</f>
        <v/>
      </c>
      <c r="K247" s="19"/>
      <c r="L247" s="145"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45" t="str">
        <f>IFERROR(VLOOKUP(D248,DB!A:K,11,0),"")</f>
        <v/>
      </c>
      <c r="C248" s="18"/>
      <c r="D248" s="18"/>
      <c r="E248" s="131"/>
      <c r="F248" s="132"/>
      <c r="G248" s="133">
        <f ca="1">IFERROR(NOW()-F248,"-")</f>
        <v>45931.68195046296</v>
      </c>
      <c r="H248" s="132"/>
      <c r="I248" s="145" t="str">
        <f>IFERROR(VLOOKUP(D248,DB!A:F,6,0),"")</f>
        <v/>
      </c>
      <c r="J248" s="145" t="str">
        <f>IFERROR(VLOOKUP(D248,DB!A:G,7,0),"")</f>
        <v/>
      </c>
      <c r="K248" s="19"/>
      <c r="L248" s="145"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45" t="str">
        <f>IFERROR(VLOOKUP(D249,DB!A:K,11,0),"")</f>
        <v/>
      </c>
      <c r="C249" s="18"/>
      <c r="D249" s="18"/>
      <c r="E249" s="131"/>
      <c r="F249" s="132"/>
      <c r="G249" s="133">
        <f ca="1">IFERROR(NOW()-F249,"-")</f>
        <v>45931.68195046296</v>
      </c>
      <c r="H249" s="132"/>
      <c r="I249" s="145" t="str">
        <f>IFERROR(VLOOKUP(D249,DB!A:F,6,0),"")</f>
        <v/>
      </c>
      <c r="J249" s="145" t="str">
        <f>IFERROR(VLOOKUP(D249,DB!A:G,7,0),"")</f>
        <v/>
      </c>
      <c r="K249" s="19"/>
      <c r="L249" s="145"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45" t="str">
        <f>IFERROR(VLOOKUP(D250,DB!A:K,11,0),"")</f>
        <v/>
      </c>
      <c r="C250" s="18"/>
      <c r="D250" s="18"/>
      <c r="E250" s="131"/>
      <c r="F250" s="132"/>
      <c r="G250" s="133">
        <f ca="1">IFERROR(NOW()-F250,"-")</f>
        <v>45931.68195046296</v>
      </c>
      <c r="H250" s="132"/>
      <c r="I250" s="145" t="str">
        <f>IFERROR(VLOOKUP(D250,DB!A:F,6,0),"")</f>
        <v/>
      </c>
      <c r="J250" s="145" t="str">
        <f>IFERROR(VLOOKUP(D250,DB!A:G,7,0),"")</f>
        <v/>
      </c>
      <c r="K250" s="19"/>
      <c r="L250" s="145"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45" t="str">
        <f>IFERROR(VLOOKUP(D251,DB!A:K,11,0),"")</f>
        <v/>
      </c>
      <c r="C251" s="18"/>
      <c r="D251" s="18"/>
      <c r="E251" s="131"/>
      <c r="F251" s="132"/>
      <c r="G251" s="133">
        <f ca="1">IFERROR(NOW()-F251,"-")</f>
        <v>45931.68195046296</v>
      </c>
      <c r="H251" s="132"/>
      <c r="I251" s="145" t="str">
        <f>IFERROR(VLOOKUP(D251,DB!A:F,6,0),"")</f>
        <v/>
      </c>
      <c r="J251" s="145" t="str">
        <f>IFERROR(VLOOKUP(D251,DB!A:G,7,0),"")</f>
        <v/>
      </c>
      <c r="K251" s="19"/>
      <c r="L251" s="145"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45" t="str">
        <f>IFERROR(VLOOKUP(D252,DB!A:K,11,0),"")</f>
        <v/>
      </c>
      <c r="C252" s="18"/>
      <c r="D252" s="18"/>
      <c r="E252" s="131"/>
      <c r="F252" s="132"/>
      <c r="G252" s="133">
        <f ca="1">IFERROR(NOW()-F252,"-")</f>
        <v>45931.68195046296</v>
      </c>
      <c r="H252" s="132"/>
      <c r="I252" s="145" t="str">
        <f>IFERROR(VLOOKUP(D252,DB!A:F,6,0),"")</f>
        <v/>
      </c>
      <c r="J252" s="145" t="str">
        <f>IFERROR(VLOOKUP(D252,DB!A:G,7,0),"")</f>
        <v/>
      </c>
      <c r="K252" s="19"/>
      <c r="L252" s="145"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45" t="str">
        <f>IFERROR(VLOOKUP(D253,DB!A:K,11,0),"")</f>
        <v/>
      </c>
      <c r="C253" s="18"/>
      <c r="D253" s="18"/>
      <c r="E253" s="131"/>
      <c r="F253" s="132"/>
      <c r="G253" s="133">
        <f ca="1">IFERROR(NOW()-F253,"-")</f>
        <v>45931.68195046296</v>
      </c>
      <c r="H253" s="132"/>
      <c r="I253" s="145" t="str">
        <f>IFERROR(VLOOKUP(D253,DB!A:F,6,0),"")</f>
        <v/>
      </c>
      <c r="J253" s="145" t="str">
        <f>IFERROR(VLOOKUP(D253,DB!A:G,7,0),"")</f>
        <v/>
      </c>
      <c r="K253" s="19"/>
      <c r="L253" s="145"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45" t="str">
        <f>IFERROR(VLOOKUP(D254,DB!A:K,11,0),"")</f>
        <v/>
      </c>
      <c r="C254" s="18"/>
      <c r="D254" s="18"/>
      <c r="E254" s="131"/>
      <c r="F254" s="132"/>
      <c r="G254" s="133">
        <f ca="1">IFERROR(NOW()-F254,"-")</f>
        <v>45931.68195046296</v>
      </c>
      <c r="H254" s="132"/>
      <c r="I254" s="145" t="str">
        <f>IFERROR(VLOOKUP(D254,DB!A:F,6,0),"")</f>
        <v/>
      </c>
      <c r="J254" s="145" t="str">
        <f>IFERROR(VLOOKUP(D254,DB!A:G,7,0),"")</f>
        <v/>
      </c>
      <c r="K254" s="19"/>
      <c r="L254" s="145"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45" t="str">
        <f>IFERROR(VLOOKUP(D255,DB!A:K,11,0),"")</f>
        <v/>
      </c>
      <c r="C255" s="18"/>
      <c r="D255" s="18"/>
      <c r="E255" s="131"/>
      <c r="F255" s="132"/>
      <c r="G255" s="133">
        <f ca="1">IFERROR(NOW()-F255,"-")</f>
        <v>45931.68195046296</v>
      </c>
      <c r="H255" s="132"/>
      <c r="I255" s="145" t="str">
        <f>IFERROR(VLOOKUP(D255,DB!A:F,6,0),"")</f>
        <v/>
      </c>
      <c r="J255" s="145" t="str">
        <f>IFERROR(VLOOKUP(D255,DB!A:G,7,0),"")</f>
        <v/>
      </c>
      <c r="K255" s="19"/>
      <c r="L255" s="145"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45" t="str">
        <f>IFERROR(VLOOKUP(D256,DB!A:K,11,0),"")</f>
        <v/>
      </c>
      <c r="C256" s="18"/>
      <c r="D256" s="18"/>
      <c r="E256" s="131"/>
      <c r="F256" s="132"/>
      <c r="G256" s="133">
        <f ca="1">IFERROR(NOW()-F256,"-")</f>
        <v>45931.68195046296</v>
      </c>
      <c r="H256" s="132"/>
      <c r="I256" s="145" t="str">
        <f>IFERROR(VLOOKUP(D256,DB!A:F,6,0),"")</f>
        <v/>
      </c>
      <c r="J256" s="145" t="str">
        <f>IFERROR(VLOOKUP(D256,DB!A:G,7,0),"")</f>
        <v/>
      </c>
      <c r="K256" s="19"/>
      <c r="L256" s="145"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45" t="str">
        <f>IFERROR(VLOOKUP(D257,DB!A:K,11,0),"")</f>
        <v/>
      </c>
      <c r="C257" s="18"/>
      <c r="D257" s="18"/>
      <c r="E257" s="131"/>
      <c r="F257" s="132"/>
      <c r="G257" s="133">
        <f ca="1">IFERROR(NOW()-F257,"-")</f>
        <v>45931.68195046296</v>
      </c>
      <c r="H257" s="132"/>
      <c r="I257" s="145" t="str">
        <f>IFERROR(VLOOKUP(D257,DB!A:F,6,0),"")</f>
        <v/>
      </c>
      <c r="J257" s="145" t="str">
        <f>IFERROR(VLOOKUP(D257,DB!A:G,7,0),"")</f>
        <v/>
      </c>
      <c r="K257" s="19"/>
      <c r="L257" s="145"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45" t="str">
        <f>IFERROR(VLOOKUP(D258,DB!A:K,11,0),"")</f>
        <v/>
      </c>
      <c r="C258" s="18"/>
      <c r="D258" s="18"/>
      <c r="E258" s="131"/>
      <c r="F258" s="132"/>
      <c r="G258" s="133">
        <f ca="1">IFERROR(NOW()-F258,"-")</f>
        <v>45931.68195046296</v>
      </c>
      <c r="H258" s="132"/>
      <c r="I258" s="145" t="str">
        <f>IFERROR(VLOOKUP(D258,DB!A:F,6,0),"")</f>
        <v/>
      </c>
      <c r="J258" s="145" t="str">
        <f>IFERROR(VLOOKUP(D258,DB!A:G,7,0),"")</f>
        <v/>
      </c>
      <c r="K258" s="19"/>
      <c r="L258" s="145"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45" t="str">
        <f>IFERROR(VLOOKUP(D259,DB!A:K,11,0),"")</f>
        <v/>
      </c>
      <c r="C259" s="18"/>
      <c r="D259" s="18"/>
      <c r="E259" s="131"/>
      <c r="F259" s="132"/>
      <c r="G259" s="133">
        <f ca="1">IFERROR(NOW()-F259,"-")</f>
        <v>45931.68195046296</v>
      </c>
      <c r="H259" s="132"/>
      <c r="I259" s="145" t="str">
        <f>IFERROR(VLOOKUP(D259,DB!A:F,6,0),"")</f>
        <v/>
      </c>
      <c r="J259" s="145" t="str">
        <f>IFERROR(VLOOKUP(D259,DB!A:G,7,0),"")</f>
        <v/>
      </c>
      <c r="K259" s="19"/>
      <c r="L259" s="145"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45" t="str">
        <f>IFERROR(VLOOKUP(D260,DB!A:K,11,0),"")</f>
        <v/>
      </c>
      <c r="C260" s="18"/>
      <c r="D260" s="18"/>
      <c r="E260" s="131"/>
      <c r="F260" s="132"/>
      <c r="G260" s="133">
        <f ca="1">IFERROR(NOW()-F260,"-")</f>
        <v>45931.68195046296</v>
      </c>
      <c r="H260" s="132"/>
      <c r="I260" s="145" t="str">
        <f>IFERROR(VLOOKUP(D260,DB!A:F,6,0),"")</f>
        <v/>
      </c>
      <c r="J260" s="145" t="str">
        <f>IFERROR(VLOOKUP(D260,DB!A:G,7,0),"")</f>
        <v/>
      </c>
      <c r="K260" s="19"/>
      <c r="L260" s="145"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45" t="str">
        <f>IFERROR(VLOOKUP(D261,DB!A:K,11,0),"")</f>
        <v/>
      </c>
      <c r="C261" s="18"/>
      <c r="D261" s="18"/>
      <c r="E261" s="131"/>
      <c r="F261" s="132"/>
      <c r="G261" s="133">
        <f ca="1">IFERROR(NOW()-F261,"-")</f>
        <v>45931.68195046296</v>
      </c>
      <c r="H261" s="132"/>
      <c r="I261" s="145" t="str">
        <f>IFERROR(VLOOKUP(D261,DB!A:F,6,0),"")</f>
        <v/>
      </c>
      <c r="J261" s="145" t="str">
        <f>IFERROR(VLOOKUP(D261,DB!A:G,7,0),"")</f>
        <v/>
      </c>
      <c r="K261" s="19"/>
      <c r="L261" s="145"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45" t="str">
        <f>IFERROR(VLOOKUP(D262,DB!A:K,11,0),"")</f>
        <v/>
      </c>
      <c r="C262" s="18"/>
      <c r="D262" s="18"/>
      <c r="E262" s="131"/>
      <c r="F262" s="132"/>
      <c r="G262" s="133">
        <f ca="1">IFERROR(NOW()-F262,"-")</f>
        <v>45931.68195046296</v>
      </c>
      <c r="H262" s="132"/>
      <c r="I262" s="145" t="str">
        <f>IFERROR(VLOOKUP(D262,DB!A:F,6,0),"")</f>
        <v/>
      </c>
      <c r="J262" s="145" t="str">
        <f>IFERROR(VLOOKUP(D262,DB!A:G,7,0),"")</f>
        <v/>
      </c>
      <c r="K262" s="19"/>
      <c r="L262" s="145"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45" t="str">
        <f>IFERROR(VLOOKUP(D263,DB!A:K,11,0),"")</f>
        <v/>
      </c>
      <c r="C263" s="18"/>
      <c r="D263" s="18"/>
      <c r="E263" s="131"/>
      <c r="F263" s="132"/>
      <c r="G263" s="133">
        <f ca="1">IFERROR(NOW()-F263,"-")</f>
        <v>45931.68195046296</v>
      </c>
      <c r="H263" s="132"/>
      <c r="I263" s="145" t="str">
        <f>IFERROR(VLOOKUP(D263,DB!A:F,6,0),"")</f>
        <v/>
      </c>
      <c r="J263" s="145" t="str">
        <f>IFERROR(VLOOKUP(D263,DB!A:G,7,0),"")</f>
        <v/>
      </c>
      <c r="K263" s="19"/>
      <c r="L263" s="145"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45" t="str">
        <f>IFERROR(VLOOKUP(D264,DB!A:K,11,0),"")</f>
        <v/>
      </c>
      <c r="C264" s="18"/>
      <c r="D264" s="18"/>
      <c r="E264" s="131"/>
      <c r="F264" s="132"/>
      <c r="G264" s="133">
        <f ca="1">IFERROR(NOW()-F264,"-")</f>
        <v>45931.68195046296</v>
      </c>
      <c r="H264" s="132"/>
      <c r="I264" s="145" t="str">
        <f>IFERROR(VLOOKUP(D264,DB!A:F,6,0),"")</f>
        <v/>
      </c>
      <c r="J264" s="145" t="str">
        <f>IFERROR(VLOOKUP(D264,DB!A:G,7,0),"")</f>
        <v/>
      </c>
      <c r="K264" s="19"/>
      <c r="L264" s="145"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45" t="str">
        <f>IFERROR(VLOOKUP(D265,DB!A:K,11,0),"")</f>
        <v/>
      </c>
      <c r="C265" s="18"/>
      <c r="D265" s="18"/>
      <c r="E265" s="131"/>
      <c r="F265" s="132"/>
      <c r="G265" s="133">
        <f ca="1">IFERROR(NOW()-F265,"-")</f>
        <v>45931.68195046296</v>
      </c>
      <c r="H265" s="132"/>
      <c r="I265" s="145" t="str">
        <f>IFERROR(VLOOKUP(D265,DB!A:F,6,0),"")</f>
        <v/>
      </c>
      <c r="J265" s="145" t="str">
        <f>IFERROR(VLOOKUP(D265,DB!A:G,7,0),"")</f>
        <v/>
      </c>
      <c r="K265" s="19"/>
      <c r="L265" s="145"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45" t="str">
        <f>IFERROR(VLOOKUP(D266,DB!A:K,11,0),"")</f>
        <v/>
      </c>
      <c r="C266" s="18"/>
      <c r="D266" s="18"/>
      <c r="E266" s="131"/>
      <c r="F266" s="132"/>
      <c r="G266" s="133">
        <f ca="1">IFERROR(NOW()-F266,"-")</f>
        <v>45931.68195046296</v>
      </c>
      <c r="H266" s="132"/>
      <c r="I266" s="145" t="str">
        <f>IFERROR(VLOOKUP(D266,DB!A:F,6,0),"")</f>
        <v/>
      </c>
      <c r="J266" s="145" t="str">
        <f>IFERROR(VLOOKUP(D266,DB!A:G,7,0),"")</f>
        <v/>
      </c>
      <c r="K266" s="19"/>
      <c r="L266" s="145"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45" t="str">
        <f>IFERROR(VLOOKUP(D267,DB!A:K,11,0),"")</f>
        <v/>
      </c>
      <c r="C267" s="18"/>
      <c r="D267" s="18"/>
      <c r="E267" s="131"/>
      <c r="F267" s="132"/>
      <c r="G267" s="133">
        <f ca="1">IFERROR(NOW()-F267,"-")</f>
        <v>45931.68195046296</v>
      </c>
      <c r="H267" s="132"/>
      <c r="I267" s="145" t="str">
        <f>IFERROR(VLOOKUP(D267,DB!A:F,6,0),"")</f>
        <v/>
      </c>
      <c r="J267" s="145" t="str">
        <f>IFERROR(VLOOKUP(D267,DB!A:G,7,0),"")</f>
        <v/>
      </c>
      <c r="K267" s="19"/>
      <c r="L267" s="145"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45" t="str">
        <f>IFERROR(VLOOKUP(D268,DB!A:K,11,0),"")</f>
        <v/>
      </c>
      <c r="C268" s="18"/>
      <c r="D268" s="18"/>
      <c r="E268" s="131"/>
      <c r="F268" s="132"/>
      <c r="G268" s="133">
        <f ca="1">IFERROR(NOW()-F268,"-")</f>
        <v>45931.68195046296</v>
      </c>
      <c r="H268" s="132"/>
      <c r="I268" s="145" t="str">
        <f>IFERROR(VLOOKUP(D268,DB!A:F,6,0),"")</f>
        <v/>
      </c>
      <c r="J268" s="145" t="str">
        <f>IFERROR(VLOOKUP(D268,DB!A:G,7,0),"")</f>
        <v/>
      </c>
      <c r="K268" s="19"/>
      <c r="L268" s="145"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45" t="str">
        <f>IFERROR(VLOOKUP(D269,DB!A:K,11,0),"")</f>
        <v/>
      </c>
      <c r="C269" s="18"/>
      <c r="D269" s="18"/>
      <c r="E269" s="131"/>
      <c r="F269" s="132"/>
      <c r="G269" s="133">
        <f ca="1">IFERROR(NOW()-F269,"-")</f>
        <v>45931.68195046296</v>
      </c>
      <c r="H269" s="132"/>
      <c r="I269" s="145" t="str">
        <f>IFERROR(VLOOKUP(D269,DB!A:F,6,0),"")</f>
        <v/>
      </c>
      <c r="J269" s="145" t="str">
        <f>IFERROR(VLOOKUP(D269,DB!A:G,7,0),"")</f>
        <v/>
      </c>
      <c r="K269" s="19"/>
      <c r="L269" s="145"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45" t="str">
        <f>IFERROR(VLOOKUP(D270,DB!A:K,11,0),"")</f>
        <v/>
      </c>
      <c r="C270" s="18"/>
      <c r="D270" s="18"/>
      <c r="E270" s="131"/>
      <c r="F270" s="132"/>
      <c r="G270" s="133">
        <f ca="1">IFERROR(NOW()-F270,"-")</f>
        <v>45931.68195046296</v>
      </c>
      <c r="H270" s="132"/>
      <c r="I270" s="145" t="str">
        <f>IFERROR(VLOOKUP(D270,DB!A:F,6,0),"")</f>
        <v/>
      </c>
      <c r="J270" s="145" t="str">
        <f>IFERROR(VLOOKUP(D270,DB!A:G,7,0),"")</f>
        <v/>
      </c>
      <c r="K270" s="19"/>
      <c r="L270" s="145"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45" t="str">
        <f>IFERROR(VLOOKUP(D271,DB!A:K,11,0),"")</f>
        <v/>
      </c>
      <c r="C271" s="18"/>
      <c r="D271" s="18"/>
      <c r="E271" s="131"/>
      <c r="F271" s="132"/>
      <c r="G271" s="133">
        <f ca="1">IFERROR(NOW()-F271,"-")</f>
        <v>45931.68195046296</v>
      </c>
      <c r="H271" s="132"/>
      <c r="I271" s="145" t="str">
        <f>IFERROR(VLOOKUP(D271,DB!A:F,6,0),"")</f>
        <v/>
      </c>
      <c r="J271" s="145" t="str">
        <f>IFERROR(VLOOKUP(D271,DB!A:G,7,0),"")</f>
        <v/>
      </c>
      <c r="K271" s="19"/>
      <c r="L271" s="145"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45" t="str">
        <f>IFERROR(VLOOKUP(D272,DB!A:K,11,0),"")</f>
        <v/>
      </c>
      <c r="C272" s="18"/>
      <c r="D272" s="18"/>
      <c r="E272" s="131"/>
      <c r="F272" s="132"/>
      <c r="G272" s="133">
        <f ca="1">IFERROR(NOW()-F272,"-")</f>
        <v>45931.68195046296</v>
      </c>
      <c r="H272" s="132"/>
      <c r="I272" s="145" t="str">
        <f>IFERROR(VLOOKUP(D272,DB!A:F,6,0),"")</f>
        <v/>
      </c>
      <c r="J272" s="145" t="str">
        <f>IFERROR(VLOOKUP(D272,DB!A:G,7,0),"")</f>
        <v/>
      </c>
      <c r="K272" s="19"/>
      <c r="L272" s="145"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45" t="str">
        <f>IFERROR(VLOOKUP(D273,DB!A:K,11,0),"")</f>
        <v/>
      </c>
      <c r="C273" s="18"/>
      <c r="D273" s="18"/>
      <c r="E273" s="131"/>
      <c r="F273" s="132"/>
      <c r="G273" s="133">
        <f ca="1">IFERROR(NOW()-F273,"-")</f>
        <v>45931.68195046296</v>
      </c>
      <c r="H273" s="132"/>
      <c r="I273" s="145" t="str">
        <f>IFERROR(VLOOKUP(D273,DB!A:F,6,0),"")</f>
        <v/>
      </c>
      <c r="J273" s="145" t="str">
        <f>IFERROR(VLOOKUP(D273,DB!A:G,7,0),"")</f>
        <v/>
      </c>
      <c r="K273" s="19"/>
      <c r="L273" s="145"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45" t="str">
        <f>IFERROR(VLOOKUP(D274,DB!A:K,11,0),"")</f>
        <v/>
      </c>
      <c r="C274" s="18"/>
      <c r="D274" s="18"/>
      <c r="E274" s="131"/>
      <c r="F274" s="132"/>
      <c r="G274" s="133">
        <f ca="1">IFERROR(NOW()-F274,"-")</f>
        <v>45931.68195046296</v>
      </c>
      <c r="H274" s="132"/>
      <c r="I274" s="145" t="str">
        <f>IFERROR(VLOOKUP(D274,DB!A:F,6,0),"")</f>
        <v/>
      </c>
      <c r="J274" s="145" t="str">
        <f>IFERROR(VLOOKUP(D274,DB!A:G,7,0),"")</f>
        <v/>
      </c>
      <c r="K274" s="19"/>
      <c r="L274" s="145"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45" t="str">
        <f>IFERROR(VLOOKUP(D275,DB!A:K,11,0),"")</f>
        <v/>
      </c>
      <c r="C275" s="18"/>
      <c r="D275" s="18"/>
      <c r="E275" s="131"/>
      <c r="F275" s="132"/>
      <c r="G275" s="133">
        <f ca="1">IFERROR(NOW()-F275,"-")</f>
        <v>45931.68195046296</v>
      </c>
      <c r="H275" s="132"/>
      <c r="I275" s="145" t="str">
        <f>IFERROR(VLOOKUP(D275,DB!A:F,6,0),"")</f>
        <v/>
      </c>
      <c r="J275" s="145" t="str">
        <f>IFERROR(VLOOKUP(D275,DB!A:G,7,0),"")</f>
        <v/>
      </c>
      <c r="K275" s="19"/>
      <c r="L275" s="145"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45" t="str">
        <f>IFERROR(VLOOKUP(D276,DB!A:K,11,0),"")</f>
        <v/>
      </c>
      <c r="C276" s="18"/>
      <c r="D276" s="18"/>
      <c r="E276" s="131"/>
      <c r="F276" s="132"/>
      <c r="G276" s="133">
        <f ca="1">IFERROR(NOW()-F276,"-")</f>
        <v>45931.68195046296</v>
      </c>
      <c r="H276" s="132"/>
      <c r="I276" s="145" t="str">
        <f>IFERROR(VLOOKUP(D276,DB!A:F,6,0),"")</f>
        <v/>
      </c>
      <c r="J276" s="145" t="str">
        <f>IFERROR(VLOOKUP(D276,DB!A:G,7,0),"")</f>
        <v/>
      </c>
      <c r="K276" s="19"/>
      <c r="L276" s="145"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45" t="str">
        <f>IFERROR(VLOOKUP(D277,DB!A:K,11,0),"")</f>
        <v/>
      </c>
      <c r="C277" s="18"/>
      <c r="D277" s="18"/>
      <c r="E277" s="131"/>
      <c r="F277" s="132"/>
      <c r="G277" s="133">
        <f ca="1">IFERROR(NOW()-F277,"-")</f>
        <v>45931.68195046296</v>
      </c>
      <c r="H277" s="132"/>
      <c r="I277" s="145" t="str">
        <f>IFERROR(VLOOKUP(D277,DB!A:F,6,0),"")</f>
        <v/>
      </c>
      <c r="J277" s="145" t="str">
        <f>IFERROR(VLOOKUP(D277,DB!A:G,7,0),"")</f>
        <v/>
      </c>
      <c r="K277" s="19"/>
      <c r="L277" s="145"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45" t="str">
        <f>IFERROR(VLOOKUP(D278,DB!A:K,11,0),"")</f>
        <v/>
      </c>
      <c r="C278" s="18"/>
      <c r="D278" s="18"/>
      <c r="E278" s="131"/>
      <c r="F278" s="132"/>
      <c r="G278" s="133">
        <f ca="1">IFERROR(NOW()-F278,"-")</f>
        <v>45931.68195046296</v>
      </c>
      <c r="H278" s="132"/>
      <c r="I278" s="145" t="str">
        <f>IFERROR(VLOOKUP(D278,DB!A:F,6,0),"")</f>
        <v/>
      </c>
      <c r="J278" s="145" t="str">
        <f>IFERROR(VLOOKUP(D278,DB!A:G,7,0),"")</f>
        <v/>
      </c>
      <c r="K278" s="19"/>
      <c r="L278" s="145"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45" t="str">
        <f>IFERROR(VLOOKUP(D279,DB!A:K,11,0),"")</f>
        <v/>
      </c>
      <c r="C279" s="18"/>
      <c r="D279" s="18"/>
      <c r="E279" s="131"/>
      <c r="F279" s="132"/>
      <c r="G279" s="133">
        <f ca="1">IFERROR(NOW()-F279,"-")</f>
        <v>45931.68195046296</v>
      </c>
      <c r="H279" s="132"/>
      <c r="I279" s="145" t="str">
        <f>IFERROR(VLOOKUP(D279,DB!A:F,6,0),"")</f>
        <v/>
      </c>
      <c r="J279" s="145" t="str">
        <f>IFERROR(VLOOKUP(D279,DB!A:G,7,0),"")</f>
        <v/>
      </c>
      <c r="K279" s="19"/>
      <c r="L279" s="145"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45" t="str">
        <f>IFERROR(VLOOKUP(D280,DB!A:K,11,0),"")</f>
        <v/>
      </c>
      <c r="C280" s="18"/>
      <c r="D280" s="18"/>
      <c r="E280" s="131"/>
      <c r="F280" s="132"/>
      <c r="G280" s="133">
        <f ca="1">IFERROR(NOW()-F280,"-")</f>
        <v>45931.68195046296</v>
      </c>
      <c r="H280" s="132"/>
      <c r="I280" s="145" t="str">
        <f>IFERROR(VLOOKUP(D280,DB!A:F,6,0),"")</f>
        <v/>
      </c>
      <c r="J280" s="145" t="str">
        <f>IFERROR(VLOOKUP(D280,DB!A:G,7,0),"")</f>
        <v/>
      </c>
      <c r="K280" s="19"/>
      <c r="L280" s="145"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45" t="str">
        <f>IFERROR(VLOOKUP(D281,DB!A:K,11,0),"")</f>
        <v/>
      </c>
      <c r="C281" s="18"/>
      <c r="D281" s="18"/>
      <c r="E281" s="131"/>
      <c r="F281" s="132"/>
      <c r="G281" s="133">
        <f ca="1">IFERROR(NOW()-F281,"-")</f>
        <v>45931.68195046296</v>
      </c>
      <c r="H281" s="132"/>
      <c r="I281" s="145" t="str">
        <f>IFERROR(VLOOKUP(D281,DB!A:F,6,0),"")</f>
        <v/>
      </c>
      <c r="J281" s="145" t="str">
        <f>IFERROR(VLOOKUP(D281,DB!A:G,7,0),"")</f>
        <v/>
      </c>
      <c r="K281" s="19"/>
      <c r="L281" s="145"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45" t="str">
        <f>IFERROR(VLOOKUP(D282,DB!A:K,11,0),"")</f>
        <v/>
      </c>
      <c r="C282" s="18"/>
      <c r="D282" s="18"/>
      <c r="E282" s="131"/>
      <c r="F282" s="132"/>
      <c r="G282" s="133">
        <f ca="1">IFERROR(NOW()-F282,"-")</f>
        <v>45931.68195046296</v>
      </c>
      <c r="H282" s="132"/>
      <c r="I282" s="145" t="str">
        <f>IFERROR(VLOOKUP(D282,DB!A:F,6,0),"")</f>
        <v/>
      </c>
      <c r="J282" s="145" t="str">
        <f>IFERROR(VLOOKUP(D282,DB!A:G,7,0),"")</f>
        <v/>
      </c>
      <c r="K282" s="19"/>
      <c r="L282" s="145"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45" t="str">
        <f>IFERROR(VLOOKUP(D283,DB!A:K,11,0),"")</f>
        <v/>
      </c>
      <c r="C283" s="18"/>
      <c r="D283" s="18"/>
      <c r="E283" s="131"/>
      <c r="F283" s="132"/>
      <c r="G283" s="133">
        <f ca="1">IFERROR(NOW()-F283,"-")</f>
        <v>45931.68195046296</v>
      </c>
      <c r="H283" s="132"/>
      <c r="I283" s="145" t="str">
        <f>IFERROR(VLOOKUP(D283,DB!A:F,6,0),"")</f>
        <v/>
      </c>
      <c r="J283" s="145" t="str">
        <f>IFERROR(VLOOKUP(D283,DB!A:G,7,0),"")</f>
        <v/>
      </c>
      <c r="K283" s="19"/>
      <c r="L283" s="145"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45" t="str">
        <f>IFERROR(VLOOKUP(D284,DB!A:K,11,0),"")</f>
        <v/>
      </c>
      <c r="C284" s="18"/>
      <c r="D284" s="18"/>
      <c r="E284" s="131"/>
      <c r="F284" s="132"/>
      <c r="G284" s="133">
        <f ca="1">IFERROR(NOW()-F284,"-")</f>
        <v>45931.68195046296</v>
      </c>
      <c r="H284" s="132"/>
      <c r="I284" s="145" t="str">
        <f>IFERROR(VLOOKUP(D284,DB!A:F,6,0),"")</f>
        <v/>
      </c>
      <c r="J284" s="145" t="str">
        <f>IFERROR(VLOOKUP(D284,DB!A:G,7,0),"")</f>
        <v/>
      </c>
      <c r="K284" s="19"/>
      <c r="L284" s="145"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45" t="str">
        <f>IFERROR(VLOOKUP(D285,DB!A:K,11,0),"")</f>
        <v/>
      </c>
      <c r="C285" s="18"/>
      <c r="D285" s="18"/>
      <c r="E285" s="131"/>
      <c r="F285" s="132"/>
      <c r="G285" s="133">
        <f ca="1">IFERROR(NOW()-F285,"-")</f>
        <v>45931.68195046296</v>
      </c>
      <c r="H285" s="132"/>
      <c r="I285" s="145" t="str">
        <f>IFERROR(VLOOKUP(D285,DB!A:F,6,0),"")</f>
        <v/>
      </c>
      <c r="J285" s="145" t="str">
        <f>IFERROR(VLOOKUP(D285,DB!A:G,7,0),"")</f>
        <v/>
      </c>
      <c r="K285" s="19"/>
      <c r="L285" s="145"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45" t="str">
        <f>IFERROR(VLOOKUP(D286,DB!A:K,11,0),"")</f>
        <v/>
      </c>
      <c r="C286" s="18"/>
      <c r="D286" s="18"/>
      <c r="E286" s="131"/>
      <c r="F286" s="132"/>
      <c r="G286" s="133">
        <f ca="1">IFERROR(NOW()-F286,"-")</f>
        <v>45931.68195046296</v>
      </c>
      <c r="H286" s="132"/>
      <c r="I286" s="145" t="str">
        <f>IFERROR(VLOOKUP(D286,DB!A:F,6,0),"")</f>
        <v/>
      </c>
      <c r="J286" s="145" t="str">
        <f>IFERROR(VLOOKUP(D286,DB!A:G,7,0),"")</f>
        <v/>
      </c>
      <c r="K286" s="19"/>
      <c r="L286" s="145"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45" t="str">
        <f>IFERROR(VLOOKUP(D287,DB!A:K,11,0),"")</f>
        <v/>
      </c>
      <c r="C287" s="18"/>
      <c r="D287" s="18"/>
      <c r="E287" s="131"/>
      <c r="F287" s="132"/>
      <c r="G287" s="133">
        <f ca="1">IFERROR(NOW()-F287,"-")</f>
        <v>45931.68195046296</v>
      </c>
      <c r="H287" s="132"/>
      <c r="I287" s="145" t="str">
        <f>IFERROR(VLOOKUP(D287,DB!A:F,6,0),"")</f>
        <v/>
      </c>
      <c r="J287" s="145" t="str">
        <f>IFERROR(VLOOKUP(D287,DB!A:G,7,0),"")</f>
        <v/>
      </c>
      <c r="K287" s="19"/>
      <c r="L287" s="145"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45" t="str">
        <f>IFERROR(VLOOKUP(D288,DB!A:K,11,0),"")</f>
        <v/>
      </c>
      <c r="C288" s="18"/>
      <c r="D288" s="18"/>
      <c r="E288" s="131"/>
      <c r="F288" s="132"/>
      <c r="G288" s="133">
        <f ca="1">IFERROR(NOW()-F288,"-")</f>
        <v>45931.68195046296</v>
      </c>
      <c r="H288" s="132"/>
      <c r="I288" s="145" t="str">
        <f>IFERROR(VLOOKUP(D288,DB!A:F,6,0),"")</f>
        <v/>
      </c>
      <c r="J288" s="145" t="str">
        <f>IFERROR(VLOOKUP(D288,DB!A:G,7,0),"")</f>
        <v/>
      </c>
      <c r="K288" s="19"/>
      <c r="L288" s="145"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45" t="str">
        <f>IFERROR(VLOOKUP(D289,DB!A:K,11,0),"")</f>
        <v/>
      </c>
      <c r="C289" s="18"/>
      <c r="D289" s="18"/>
      <c r="E289" s="131"/>
      <c r="F289" s="132"/>
      <c r="G289" s="133">
        <f ca="1">IFERROR(NOW()-F289,"-")</f>
        <v>45931.68195046296</v>
      </c>
      <c r="H289" s="132"/>
      <c r="I289" s="145" t="str">
        <f>IFERROR(VLOOKUP(D289,DB!A:F,6,0),"")</f>
        <v/>
      </c>
      <c r="J289" s="145" t="str">
        <f>IFERROR(VLOOKUP(D289,DB!A:G,7,0),"")</f>
        <v/>
      </c>
      <c r="K289" s="19"/>
      <c r="L289" s="145"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45" t="str">
        <f>IFERROR(VLOOKUP(D290,DB!A:K,11,0),"")</f>
        <v/>
      </c>
      <c r="C290" s="18"/>
      <c r="D290" s="18"/>
      <c r="E290" s="131"/>
      <c r="F290" s="132"/>
      <c r="G290" s="133">
        <f ca="1">IFERROR(NOW()-F290,"-")</f>
        <v>45931.68195046296</v>
      </c>
      <c r="H290" s="132"/>
      <c r="I290" s="145" t="str">
        <f>IFERROR(VLOOKUP(D290,DB!A:F,6,0),"")</f>
        <v/>
      </c>
      <c r="J290" s="145" t="str">
        <f>IFERROR(VLOOKUP(D290,DB!A:G,7,0),"")</f>
        <v/>
      </c>
      <c r="K290" s="19"/>
      <c r="L290" s="145"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45" t="str">
        <f>IFERROR(VLOOKUP(D291,DB!A:K,11,0),"")</f>
        <v/>
      </c>
      <c r="C291" s="18"/>
      <c r="D291" s="18"/>
      <c r="E291" s="131"/>
      <c r="F291" s="132"/>
      <c r="G291" s="133">
        <f ca="1">IFERROR(NOW()-F291,"-")</f>
        <v>45931.68195046296</v>
      </c>
      <c r="H291" s="132"/>
      <c r="I291" s="145" t="str">
        <f>IFERROR(VLOOKUP(D291,DB!A:F,6,0),"")</f>
        <v/>
      </c>
      <c r="J291" s="145" t="str">
        <f>IFERROR(VLOOKUP(D291,DB!A:G,7,0),"")</f>
        <v/>
      </c>
      <c r="K291" s="19"/>
      <c r="L291" s="145"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45" t="str">
        <f>IFERROR(VLOOKUP(D292,DB!A:K,11,0),"")</f>
        <v/>
      </c>
      <c r="C292" s="18"/>
      <c r="D292" s="18"/>
      <c r="E292" s="131"/>
      <c r="F292" s="132"/>
      <c r="G292" s="133">
        <f ca="1">IFERROR(NOW()-F292,"-")</f>
        <v>45931.68195046296</v>
      </c>
      <c r="H292" s="132"/>
      <c r="I292" s="145" t="str">
        <f>IFERROR(VLOOKUP(D292,DB!A:F,6,0),"")</f>
        <v/>
      </c>
      <c r="J292" s="145" t="str">
        <f>IFERROR(VLOOKUP(D292,DB!A:G,7,0),"")</f>
        <v/>
      </c>
      <c r="K292" s="19"/>
      <c r="L292" s="145"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45" t="str">
        <f>IFERROR(VLOOKUP(D293,DB!A:K,11,0),"")</f>
        <v/>
      </c>
      <c r="C293" s="18"/>
      <c r="D293" s="18"/>
      <c r="E293" s="131"/>
      <c r="F293" s="132"/>
      <c r="G293" s="133">
        <f ca="1">IFERROR(NOW()-F293,"-")</f>
        <v>45931.68195046296</v>
      </c>
      <c r="H293" s="132"/>
      <c r="I293" s="145" t="str">
        <f>IFERROR(VLOOKUP(D293,DB!A:F,6,0),"")</f>
        <v/>
      </c>
      <c r="J293" s="145" t="str">
        <f>IFERROR(VLOOKUP(D293,DB!A:G,7,0),"")</f>
        <v/>
      </c>
      <c r="K293" s="19"/>
      <c r="L293" s="145"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45" t="str">
        <f>IFERROR(VLOOKUP(D294,DB!A:K,11,0),"")</f>
        <v/>
      </c>
      <c r="C294" s="18"/>
      <c r="D294" s="18"/>
      <c r="E294" s="131"/>
      <c r="F294" s="132"/>
      <c r="G294" s="133">
        <f ca="1">IFERROR(NOW()-F294,"-")</f>
        <v>45931.68195046296</v>
      </c>
      <c r="H294" s="132"/>
      <c r="I294" s="145" t="str">
        <f>IFERROR(VLOOKUP(D294,DB!A:F,6,0),"")</f>
        <v/>
      </c>
      <c r="J294" s="145" t="str">
        <f>IFERROR(VLOOKUP(D294,DB!A:G,7,0),"")</f>
        <v/>
      </c>
      <c r="K294" s="19"/>
      <c r="L294" s="145"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45" t="str">
        <f>IFERROR(VLOOKUP(D295,DB!A:K,11,0),"")</f>
        <v/>
      </c>
      <c r="C295" s="18"/>
      <c r="D295" s="18"/>
      <c r="E295" s="131"/>
      <c r="F295" s="132"/>
      <c r="G295" s="133">
        <f ca="1">IFERROR(NOW()-F295,"-")</f>
        <v>45931.68195046296</v>
      </c>
      <c r="H295" s="132"/>
      <c r="I295" s="145" t="str">
        <f>IFERROR(VLOOKUP(D295,DB!A:F,6,0),"")</f>
        <v/>
      </c>
      <c r="J295" s="145" t="str">
        <f>IFERROR(VLOOKUP(D295,DB!A:G,7,0),"")</f>
        <v/>
      </c>
      <c r="K295" s="19"/>
      <c r="L295" s="145"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45" t="str">
        <f>IFERROR(VLOOKUP(D296,DB!A:K,11,0),"")</f>
        <v/>
      </c>
      <c r="C296" s="18"/>
      <c r="D296" s="18"/>
      <c r="E296" s="131"/>
      <c r="F296" s="132"/>
      <c r="G296" s="133">
        <f ca="1">IFERROR(NOW()-F296,"-")</f>
        <v>45931.68195046296</v>
      </c>
      <c r="H296" s="132"/>
      <c r="I296" s="145" t="str">
        <f>IFERROR(VLOOKUP(D296,DB!A:F,6,0),"")</f>
        <v/>
      </c>
      <c r="J296" s="145" t="str">
        <f>IFERROR(VLOOKUP(D296,DB!A:G,7,0),"")</f>
        <v/>
      </c>
      <c r="K296" s="19"/>
      <c r="L296" s="145"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45" t="str">
        <f>IFERROR(VLOOKUP(D297,DB!A:K,11,0),"")</f>
        <v/>
      </c>
      <c r="C297" s="18"/>
      <c r="D297" s="18"/>
      <c r="E297" s="131"/>
      <c r="F297" s="132"/>
      <c r="G297" s="133">
        <f ca="1">IFERROR(NOW()-F297,"-")</f>
        <v>45931.68195046296</v>
      </c>
      <c r="H297" s="132"/>
      <c r="I297" s="145" t="str">
        <f>IFERROR(VLOOKUP(D297,DB!A:F,6,0),"")</f>
        <v/>
      </c>
      <c r="J297" s="145" t="str">
        <f>IFERROR(VLOOKUP(D297,DB!A:G,7,0),"")</f>
        <v/>
      </c>
      <c r="K297" s="19"/>
      <c r="L297" s="145"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45" t="str">
        <f>IFERROR(VLOOKUP(D298,DB!A:K,11,0),"")</f>
        <v/>
      </c>
      <c r="C298" s="18"/>
      <c r="D298" s="18"/>
      <c r="E298" s="131"/>
      <c r="F298" s="132"/>
      <c r="G298" s="133">
        <f ca="1">IFERROR(NOW()-F298,"-")</f>
        <v>45931.68195046296</v>
      </c>
      <c r="H298" s="132"/>
      <c r="I298" s="145" t="str">
        <f>IFERROR(VLOOKUP(D298,DB!A:F,6,0),"")</f>
        <v/>
      </c>
      <c r="J298" s="145" t="str">
        <f>IFERROR(VLOOKUP(D298,DB!A:G,7,0),"")</f>
        <v/>
      </c>
      <c r="K298" s="19"/>
      <c r="L298" s="145"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45" t="str">
        <f>IFERROR(VLOOKUP(D299,DB!A:K,11,0),"")</f>
        <v/>
      </c>
      <c r="C299" s="18"/>
      <c r="D299" s="18"/>
      <c r="E299" s="131"/>
      <c r="F299" s="132"/>
      <c r="G299" s="133">
        <f ca="1">IFERROR(NOW()-F299,"-")</f>
        <v>45931.68195046296</v>
      </c>
      <c r="H299" s="132"/>
      <c r="I299" s="145" t="str">
        <f>IFERROR(VLOOKUP(D299,DB!A:F,6,0),"")</f>
        <v/>
      </c>
      <c r="J299" s="145" t="str">
        <f>IFERROR(VLOOKUP(D299,DB!A:G,7,0),"")</f>
        <v/>
      </c>
      <c r="K299" s="19"/>
      <c r="L299" s="145"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45" t="str">
        <f>IFERROR(VLOOKUP(D300,DB!A:K,11,0),"")</f>
        <v/>
      </c>
      <c r="C300" s="18"/>
      <c r="D300" s="18"/>
      <c r="E300" s="131"/>
      <c r="F300" s="132"/>
      <c r="G300" s="133">
        <f ca="1">IFERROR(NOW()-F300,"-")</f>
        <v>45931.68195046296</v>
      </c>
      <c r="H300" s="132"/>
      <c r="I300" s="145" t="str">
        <f>IFERROR(VLOOKUP(D300,DB!A:F,6,0),"")</f>
        <v/>
      </c>
      <c r="J300" s="145" t="str">
        <f>IFERROR(VLOOKUP(D300,DB!A:G,7,0),"")</f>
        <v/>
      </c>
      <c r="K300" s="19"/>
      <c r="L300" s="145"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45" t="str">
        <f>IFERROR(VLOOKUP(D301,DB!A:K,11,0),"")</f>
        <v/>
      </c>
      <c r="C301" s="18"/>
      <c r="D301" s="18"/>
      <c r="E301" s="131"/>
      <c r="F301" s="132"/>
      <c r="G301" s="133">
        <f ca="1">IFERROR(NOW()-F301,"-")</f>
        <v>45931.68195046296</v>
      </c>
      <c r="H301" s="132"/>
      <c r="I301" s="145" t="str">
        <f>IFERROR(VLOOKUP(D301,DB!A:F,6,0),"")</f>
        <v/>
      </c>
      <c r="J301" s="145" t="str">
        <f>IFERROR(VLOOKUP(D301,DB!A:G,7,0),"")</f>
        <v/>
      </c>
      <c r="K301" s="19"/>
      <c r="L301" s="145"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45" t="str">
        <f>IFERROR(VLOOKUP(D302,DB!A:K,11,0),"")</f>
        <v/>
      </c>
      <c r="C302" s="18"/>
      <c r="D302" s="18"/>
      <c r="E302" s="131"/>
      <c r="F302" s="132"/>
      <c r="G302" s="133">
        <f ca="1">IFERROR(NOW()-F302,"-")</f>
        <v>45931.68195046296</v>
      </c>
      <c r="H302" s="132"/>
      <c r="I302" s="145" t="str">
        <f>IFERROR(VLOOKUP(D302,DB!A:F,6,0),"")</f>
        <v/>
      </c>
      <c r="J302" s="145" t="str">
        <f>IFERROR(VLOOKUP(D302,DB!A:G,7,0),"")</f>
        <v/>
      </c>
      <c r="K302" s="19"/>
      <c r="L302" s="145"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45" t="str">
        <f>IFERROR(VLOOKUP(D303,DB!A:K,11,0),"")</f>
        <v/>
      </c>
      <c r="C303" s="18"/>
      <c r="D303" s="18"/>
      <c r="E303" s="131"/>
      <c r="F303" s="132"/>
      <c r="G303" s="133">
        <f ca="1">IFERROR(NOW()-F303,"-")</f>
        <v>45931.68195046296</v>
      </c>
      <c r="H303" s="132"/>
      <c r="I303" s="145" t="str">
        <f>IFERROR(VLOOKUP(D303,DB!A:F,6,0),"")</f>
        <v/>
      </c>
      <c r="J303" s="145" t="str">
        <f>IFERROR(VLOOKUP(D303,DB!A:G,7,0),"")</f>
        <v/>
      </c>
      <c r="K303" s="19"/>
      <c r="L303" s="145"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45" t="str">
        <f>IFERROR(VLOOKUP(D304,DB!A:K,11,0),"")</f>
        <v/>
      </c>
      <c r="C304" s="18"/>
      <c r="D304" s="18"/>
      <c r="E304" s="131"/>
      <c r="F304" s="132"/>
      <c r="G304" s="133">
        <f ca="1">IFERROR(NOW()-F304,"-")</f>
        <v>45931.68195046296</v>
      </c>
      <c r="H304" s="132"/>
      <c r="I304" s="145" t="str">
        <f>IFERROR(VLOOKUP(D304,DB!A:F,6,0),"")</f>
        <v/>
      </c>
      <c r="J304" s="145" t="str">
        <f>IFERROR(VLOOKUP(D304,DB!A:G,7,0),"")</f>
        <v/>
      </c>
      <c r="K304" s="19"/>
      <c r="L304" s="145"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45" t="str">
        <f>IFERROR(VLOOKUP(D305,DB!A:K,11,0),"")</f>
        <v/>
      </c>
      <c r="C305" s="18"/>
      <c r="D305" s="18"/>
      <c r="E305" s="131"/>
      <c r="F305" s="132"/>
      <c r="G305" s="133">
        <f ca="1">IFERROR(NOW()-F305,"-")</f>
        <v>45931.68195046296</v>
      </c>
      <c r="H305" s="132"/>
      <c r="I305" s="145" t="str">
        <f>IFERROR(VLOOKUP(D305,DB!A:F,6,0),"")</f>
        <v/>
      </c>
      <c r="J305" s="145" t="str">
        <f>IFERROR(VLOOKUP(D305,DB!A:G,7,0),"")</f>
        <v/>
      </c>
      <c r="K305" s="19"/>
      <c r="L305" s="145"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45" t="str">
        <f>IFERROR(VLOOKUP(D306,DB!A:K,11,0),"")</f>
        <v/>
      </c>
      <c r="C306" s="18"/>
      <c r="D306" s="18"/>
      <c r="E306" s="131"/>
      <c r="F306" s="132"/>
      <c r="G306" s="133">
        <f ca="1">IFERROR(NOW()-F306,"-")</f>
        <v>45931.68195046296</v>
      </c>
      <c r="H306" s="132"/>
      <c r="I306" s="145" t="str">
        <f>IFERROR(VLOOKUP(D306,DB!A:F,6,0),"")</f>
        <v/>
      </c>
      <c r="J306" s="145" t="str">
        <f>IFERROR(VLOOKUP(D306,DB!A:G,7,0),"")</f>
        <v/>
      </c>
      <c r="K306" s="19"/>
      <c r="L306" s="145"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45" t="str">
        <f>IFERROR(VLOOKUP(D307,DB!A:K,11,0),"")</f>
        <v/>
      </c>
      <c r="C307" s="18"/>
      <c r="D307" s="18"/>
      <c r="E307" s="131"/>
      <c r="F307" s="132"/>
      <c r="G307" s="133">
        <f ca="1">IFERROR(NOW()-F307,"-")</f>
        <v>45931.68195046296</v>
      </c>
      <c r="H307" s="132"/>
      <c r="I307" s="145" t="str">
        <f>IFERROR(VLOOKUP(D307,DB!A:F,6,0),"")</f>
        <v/>
      </c>
      <c r="J307" s="145" t="str">
        <f>IFERROR(VLOOKUP(D307,DB!A:G,7,0),"")</f>
        <v/>
      </c>
      <c r="K307" s="19"/>
      <c r="L307" s="145"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45" t="str">
        <f>IFERROR(VLOOKUP(D308,DB!A:K,11,0),"")</f>
        <v/>
      </c>
      <c r="C308" s="18"/>
      <c r="D308" s="18"/>
      <c r="E308" s="131"/>
      <c r="F308" s="132"/>
      <c r="G308" s="133">
        <f ca="1">IFERROR(NOW()-F308,"-")</f>
        <v>45931.68195046296</v>
      </c>
      <c r="H308" s="132"/>
      <c r="I308" s="145" t="str">
        <f>IFERROR(VLOOKUP(D308,DB!A:F,6,0),"")</f>
        <v/>
      </c>
      <c r="J308" s="145" t="str">
        <f>IFERROR(VLOOKUP(D308,DB!A:G,7,0),"")</f>
        <v/>
      </c>
      <c r="K308" s="19"/>
      <c r="L308" s="145"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45" t="str">
        <f>IFERROR(VLOOKUP(D309,DB!A:K,11,0),"")</f>
        <v/>
      </c>
      <c r="C309" s="18"/>
      <c r="D309" s="18"/>
      <c r="E309" s="131"/>
      <c r="F309" s="132"/>
      <c r="G309" s="133">
        <f ca="1">IFERROR(NOW()-F309,"-")</f>
        <v>45931.68195046296</v>
      </c>
      <c r="H309" s="132"/>
      <c r="I309" s="145" t="str">
        <f>IFERROR(VLOOKUP(D309,DB!A:F,6,0),"")</f>
        <v/>
      </c>
      <c r="J309" s="145" t="str">
        <f>IFERROR(VLOOKUP(D309,DB!A:G,7,0),"")</f>
        <v/>
      </c>
      <c r="K309" s="19"/>
      <c r="L309" s="145"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45" t="str">
        <f>IFERROR(VLOOKUP(D310,DB!A:K,11,0),"")</f>
        <v/>
      </c>
      <c r="C310" s="18"/>
      <c r="D310" s="18"/>
      <c r="E310" s="131"/>
      <c r="F310" s="132"/>
      <c r="G310" s="133">
        <f ca="1">IFERROR(NOW()-F310,"-")</f>
        <v>45931.68195046296</v>
      </c>
      <c r="H310" s="132"/>
      <c r="I310" s="145" t="str">
        <f>IFERROR(VLOOKUP(D310,DB!A:F,6,0),"")</f>
        <v/>
      </c>
      <c r="J310" s="145" t="str">
        <f>IFERROR(VLOOKUP(D310,DB!A:G,7,0),"")</f>
        <v/>
      </c>
      <c r="K310" s="19"/>
      <c r="L310" s="145"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45" t="str">
        <f>IFERROR(VLOOKUP(D311,DB!A:K,11,0),"")</f>
        <v/>
      </c>
      <c r="C311" s="18"/>
      <c r="D311" s="18"/>
      <c r="E311" s="131"/>
      <c r="F311" s="132"/>
      <c r="G311" s="133">
        <f ca="1">IFERROR(NOW()-F311,"-")</f>
        <v>45931.68195046296</v>
      </c>
      <c r="H311" s="132"/>
      <c r="I311" s="145" t="str">
        <f>IFERROR(VLOOKUP(D311,DB!A:F,6,0),"")</f>
        <v/>
      </c>
      <c r="J311" s="145" t="str">
        <f>IFERROR(VLOOKUP(D311,DB!A:G,7,0),"")</f>
        <v/>
      </c>
      <c r="K311" s="19"/>
      <c r="L311" s="145"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45" t="str">
        <f>IFERROR(VLOOKUP(D312,DB!A:K,11,0),"")</f>
        <v/>
      </c>
      <c r="C312" s="18"/>
      <c r="D312" s="18"/>
      <c r="E312" s="131"/>
      <c r="F312" s="132"/>
      <c r="G312" s="133">
        <f ca="1">IFERROR(NOW()-F312,"-")</f>
        <v>45931.68195046296</v>
      </c>
      <c r="H312" s="132"/>
      <c r="I312" s="145" t="str">
        <f>IFERROR(VLOOKUP(D312,DB!A:F,6,0),"")</f>
        <v/>
      </c>
      <c r="J312" s="145" t="str">
        <f>IFERROR(VLOOKUP(D312,DB!A:G,7,0),"")</f>
        <v/>
      </c>
      <c r="K312" s="19"/>
      <c r="L312" s="145"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45" t="str">
        <f>IFERROR(VLOOKUP(D313,DB!A:K,11,0),"")</f>
        <v/>
      </c>
      <c r="C313" s="18"/>
      <c r="D313" s="18"/>
      <c r="E313" s="131"/>
      <c r="F313" s="132"/>
      <c r="G313" s="133">
        <f ca="1">IFERROR(NOW()-F313,"-")</f>
        <v>45931.68195046296</v>
      </c>
      <c r="H313" s="132"/>
      <c r="I313" s="145" t="str">
        <f>IFERROR(VLOOKUP(D313,DB!A:F,6,0),"")</f>
        <v/>
      </c>
      <c r="J313" s="145" t="str">
        <f>IFERROR(VLOOKUP(D313,DB!A:G,7,0),"")</f>
        <v/>
      </c>
      <c r="K313" s="19"/>
      <c r="L313" s="145"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45" t="str">
        <f>IFERROR(VLOOKUP(D314,DB!A:K,11,0),"")</f>
        <v/>
      </c>
      <c r="C314" s="18"/>
      <c r="D314" s="18"/>
      <c r="E314" s="131"/>
      <c r="F314" s="132"/>
      <c r="G314" s="133">
        <f ca="1">IFERROR(NOW()-F314,"-")</f>
        <v>45931.68195046296</v>
      </c>
      <c r="H314" s="132"/>
      <c r="I314" s="145" t="str">
        <f>IFERROR(VLOOKUP(D314,DB!A:F,6,0),"")</f>
        <v/>
      </c>
      <c r="J314" s="145" t="str">
        <f>IFERROR(VLOOKUP(D314,DB!A:G,7,0),"")</f>
        <v/>
      </c>
      <c r="K314" s="19"/>
      <c r="L314" s="145"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45" t="str">
        <f>IFERROR(VLOOKUP(D315,DB!A:K,11,0),"")</f>
        <v/>
      </c>
      <c r="C315" s="18"/>
      <c r="D315" s="18"/>
      <c r="E315" s="131"/>
      <c r="F315" s="132"/>
      <c r="G315" s="133">
        <f ca="1">IFERROR(NOW()-F315,"-")</f>
        <v>45931.68195046296</v>
      </c>
      <c r="H315" s="132"/>
      <c r="I315" s="145" t="str">
        <f>IFERROR(VLOOKUP(D315,DB!A:F,6,0),"")</f>
        <v/>
      </c>
      <c r="J315" s="145" t="str">
        <f>IFERROR(VLOOKUP(D315,DB!A:G,7,0),"")</f>
        <v/>
      </c>
      <c r="K315" s="19"/>
      <c r="L315" s="145"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45" t="str">
        <f>IFERROR(VLOOKUP(D316,DB!A:K,11,0),"")</f>
        <v/>
      </c>
      <c r="C316" s="18"/>
      <c r="D316" s="18"/>
      <c r="E316" s="131"/>
      <c r="F316" s="132"/>
      <c r="G316" s="133">
        <f ca="1">IFERROR(NOW()-F316,"-")</f>
        <v>45931.68195046296</v>
      </c>
      <c r="H316" s="132"/>
      <c r="I316" s="145" t="str">
        <f>IFERROR(VLOOKUP(D316,DB!A:F,6,0),"")</f>
        <v/>
      </c>
      <c r="J316" s="145" t="str">
        <f>IFERROR(VLOOKUP(D316,DB!A:G,7,0),"")</f>
        <v/>
      </c>
      <c r="K316" s="19"/>
      <c r="L316" s="145"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45" t="str">
        <f>IFERROR(VLOOKUP(D317,DB!A:K,11,0),"")</f>
        <v/>
      </c>
      <c r="C317" s="18"/>
      <c r="D317" s="18"/>
      <c r="E317" s="131"/>
      <c r="F317" s="132"/>
      <c r="G317" s="133">
        <f ca="1">IFERROR(NOW()-F317,"-")</f>
        <v>45931.68195046296</v>
      </c>
      <c r="H317" s="132"/>
      <c r="I317" s="145" t="str">
        <f>IFERROR(VLOOKUP(D317,DB!A:F,6,0),"")</f>
        <v/>
      </c>
      <c r="J317" s="145" t="str">
        <f>IFERROR(VLOOKUP(D317,DB!A:G,7,0),"")</f>
        <v/>
      </c>
      <c r="K317" s="19"/>
      <c r="L317" s="145"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45" t="str">
        <f>IFERROR(VLOOKUP(D318,DB!A:K,11,0),"")</f>
        <v/>
      </c>
      <c r="C318" s="18"/>
      <c r="D318" s="18"/>
      <c r="E318" s="131"/>
      <c r="F318" s="132"/>
      <c r="G318" s="133">
        <f ca="1">IFERROR(NOW()-F318,"-")</f>
        <v>45931.68195046296</v>
      </c>
      <c r="H318" s="132"/>
      <c r="I318" s="145" t="str">
        <f>IFERROR(VLOOKUP(D318,DB!A:F,6,0),"")</f>
        <v/>
      </c>
      <c r="J318" s="145" t="str">
        <f>IFERROR(VLOOKUP(D318,DB!A:G,7,0),"")</f>
        <v/>
      </c>
      <c r="K318" s="19"/>
      <c r="L318" s="145"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45" t="str">
        <f>IFERROR(VLOOKUP(D319,DB!A:K,11,0),"")</f>
        <v/>
      </c>
      <c r="C319" s="18"/>
      <c r="D319" s="18"/>
      <c r="E319" s="131"/>
      <c r="F319" s="132"/>
      <c r="G319" s="133">
        <f ca="1">IFERROR(NOW()-F319,"-")</f>
        <v>45931.68195046296</v>
      </c>
      <c r="H319" s="132"/>
      <c r="I319" s="145" t="str">
        <f>IFERROR(VLOOKUP(D319,DB!A:F,6,0),"")</f>
        <v/>
      </c>
      <c r="J319" s="145" t="str">
        <f>IFERROR(VLOOKUP(D319,DB!A:G,7,0),"")</f>
        <v/>
      </c>
      <c r="K319" s="19"/>
      <c r="L319" s="145"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45" t="str">
        <f>IFERROR(VLOOKUP(D320,DB!A:K,11,0),"")</f>
        <v/>
      </c>
      <c r="C320" s="18"/>
      <c r="D320" s="18"/>
      <c r="E320" s="131"/>
      <c r="F320" s="132"/>
      <c r="G320" s="133">
        <f ca="1">IFERROR(NOW()-F320,"-")</f>
        <v>45931.68195046296</v>
      </c>
      <c r="H320" s="132"/>
      <c r="I320" s="145" t="str">
        <f>IFERROR(VLOOKUP(D320,DB!A:F,6,0),"")</f>
        <v/>
      </c>
      <c r="J320" s="145" t="str">
        <f>IFERROR(VLOOKUP(D320,DB!A:G,7,0),"")</f>
        <v/>
      </c>
      <c r="K320" s="19"/>
      <c r="L320" s="145"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45" t="str">
        <f>IFERROR(VLOOKUP(D321,DB!A:K,11,0),"")</f>
        <v/>
      </c>
      <c r="C321" s="18"/>
      <c r="D321" s="18"/>
      <c r="E321" s="131"/>
      <c r="F321" s="132"/>
      <c r="G321" s="133">
        <f ca="1">IFERROR(NOW()-F321,"-")</f>
        <v>45931.68195046296</v>
      </c>
      <c r="H321" s="132"/>
      <c r="I321" s="145" t="str">
        <f>IFERROR(VLOOKUP(D321,DB!A:F,6,0),"")</f>
        <v/>
      </c>
      <c r="J321" s="145" t="str">
        <f>IFERROR(VLOOKUP(D321,DB!A:G,7,0),"")</f>
        <v/>
      </c>
      <c r="K321" s="19"/>
      <c r="L321" s="145"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45" t="str">
        <f>IFERROR(VLOOKUP(D322,DB!A:K,11,0),"")</f>
        <v/>
      </c>
      <c r="C322" s="18"/>
      <c r="D322" s="18"/>
      <c r="E322" s="131"/>
      <c r="F322" s="132"/>
      <c r="G322" s="133">
        <f ca="1">IFERROR(NOW()-F322,"-")</f>
        <v>45931.68195046296</v>
      </c>
      <c r="H322" s="132"/>
      <c r="I322" s="145" t="str">
        <f>IFERROR(VLOOKUP(D322,DB!A:F,6,0),"")</f>
        <v/>
      </c>
      <c r="J322" s="145" t="str">
        <f>IFERROR(VLOOKUP(D322,DB!A:G,7,0),"")</f>
        <v/>
      </c>
      <c r="K322" s="19"/>
      <c r="L322" s="145"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45" t="str">
        <f>IFERROR(VLOOKUP(D323,DB!A:K,11,0),"")</f>
        <v/>
      </c>
      <c r="C323" s="18"/>
      <c r="D323" s="18"/>
      <c r="E323" s="131"/>
      <c r="F323" s="132"/>
      <c r="G323" s="133">
        <f ca="1">IFERROR(NOW()-F323,"-")</f>
        <v>45931.68195046296</v>
      </c>
      <c r="H323" s="132"/>
      <c r="I323" s="145" t="str">
        <f>IFERROR(VLOOKUP(D323,DB!A:F,6,0),"")</f>
        <v/>
      </c>
      <c r="J323" s="145" t="str">
        <f>IFERROR(VLOOKUP(D323,DB!A:G,7,0),"")</f>
        <v/>
      </c>
      <c r="K323" s="19"/>
      <c r="L323" s="145"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45" t="str">
        <f>IFERROR(VLOOKUP(D324,DB!A:K,11,0),"")</f>
        <v/>
      </c>
      <c r="C324" s="18"/>
      <c r="D324" s="18"/>
      <c r="E324" s="131"/>
      <c r="F324" s="132"/>
      <c r="G324" s="133">
        <f ca="1">IFERROR(NOW()-F324,"-")</f>
        <v>45931.68195046296</v>
      </c>
      <c r="H324" s="132"/>
      <c r="I324" s="145" t="str">
        <f>IFERROR(VLOOKUP(D324,DB!A:F,6,0),"")</f>
        <v/>
      </c>
      <c r="J324" s="145" t="str">
        <f>IFERROR(VLOOKUP(D324,DB!A:G,7,0),"")</f>
        <v/>
      </c>
      <c r="K324" s="19"/>
      <c r="L324" s="145"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45" t="str">
        <f>IFERROR(VLOOKUP(D325,DB!A:K,11,0),"")</f>
        <v/>
      </c>
      <c r="C325" s="18"/>
      <c r="D325" s="18"/>
      <c r="E325" s="131"/>
      <c r="F325" s="132"/>
      <c r="G325" s="133">
        <f ca="1">IFERROR(NOW()-F325,"-")</f>
        <v>45931.68195046296</v>
      </c>
      <c r="H325" s="132"/>
      <c r="I325" s="145" t="str">
        <f>IFERROR(VLOOKUP(D325,DB!A:F,6,0),"")</f>
        <v/>
      </c>
      <c r="J325" s="145" t="str">
        <f>IFERROR(VLOOKUP(D325,DB!A:G,7,0),"")</f>
        <v/>
      </c>
      <c r="K325" s="19"/>
      <c r="L325" s="145"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45" t="str">
        <f>IFERROR(VLOOKUP(D326,DB!A:K,11,0),"")</f>
        <v/>
      </c>
      <c r="C326" s="18"/>
      <c r="D326" s="18"/>
      <c r="E326" s="131"/>
      <c r="F326" s="132"/>
      <c r="G326" s="133">
        <f ca="1">IFERROR(NOW()-F326,"-")</f>
        <v>45931.68195046296</v>
      </c>
      <c r="H326" s="132"/>
      <c r="I326" s="145" t="str">
        <f>IFERROR(VLOOKUP(D326,DB!A:F,6,0),"")</f>
        <v/>
      </c>
      <c r="J326" s="145" t="str">
        <f>IFERROR(VLOOKUP(D326,DB!A:G,7,0),"")</f>
        <v/>
      </c>
      <c r="K326" s="19"/>
      <c r="L326" s="145"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45" t="str">
        <f>IFERROR(VLOOKUP(D327,DB!A:K,11,0),"")</f>
        <v/>
      </c>
      <c r="C327" s="18"/>
      <c r="D327" s="18"/>
      <c r="E327" s="131"/>
      <c r="F327" s="132"/>
      <c r="G327" s="133">
        <f ca="1">IFERROR(NOW()-F327,"-")</f>
        <v>45931.68195046296</v>
      </c>
      <c r="H327" s="132"/>
      <c r="I327" s="145" t="str">
        <f>IFERROR(VLOOKUP(D327,DB!A:F,6,0),"")</f>
        <v/>
      </c>
      <c r="J327" s="145" t="str">
        <f>IFERROR(VLOOKUP(D327,DB!A:G,7,0),"")</f>
        <v/>
      </c>
      <c r="K327" s="19"/>
      <c r="L327" s="145"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45" t="str">
        <f>IFERROR(VLOOKUP(D328,DB!A:K,11,0),"")</f>
        <v/>
      </c>
      <c r="C328" s="18"/>
      <c r="D328" s="18"/>
      <c r="E328" s="131"/>
      <c r="F328" s="132"/>
      <c r="G328" s="133">
        <f ca="1">IFERROR(NOW()-F328,"-")</f>
        <v>45931.68195046296</v>
      </c>
      <c r="H328" s="132"/>
      <c r="I328" s="145" t="str">
        <f>IFERROR(VLOOKUP(D328,DB!A:F,6,0),"")</f>
        <v/>
      </c>
      <c r="J328" s="145" t="str">
        <f>IFERROR(VLOOKUP(D328,DB!A:G,7,0),"")</f>
        <v/>
      </c>
      <c r="K328" s="19"/>
      <c r="L328" s="145"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45" t="str">
        <f>IFERROR(VLOOKUP(D329,DB!A:K,11,0),"")</f>
        <v/>
      </c>
      <c r="C329" s="18"/>
      <c r="D329" s="18"/>
      <c r="E329" s="131"/>
      <c r="F329" s="132"/>
      <c r="G329" s="133">
        <f ca="1">IFERROR(NOW()-F329,"-")</f>
        <v>45931.68195046296</v>
      </c>
      <c r="H329" s="132"/>
      <c r="I329" s="145" t="str">
        <f>IFERROR(VLOOKUP(D329,DB!A:F,6,0),"")</f>
        <v/>
      </c>
      <c r="J329" s="145" t="str">
        <f>IFERROR(VLOOKUP(D329,DB!A:G,7,0),"")</f>
        <v/>
      </c>
      <c r="K329" s="19"/>
      <c r="L329" s="145"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45" t="str">
        <f>IFERROR(VLOOKUP(D330,DB!A:K,11,0),"")</f>
        <v/>
      </c>
      <c r="C330" s="18"/>
      <c r="D330" s="18"/>
      <c r="E330" s="131"/>
      <c r="F330" s="132"/>
      <c r="G330" s="133">
        <f ca="1">IFERROR(NOW()-F330,"-")</f>
        <v>45931.68195046296</v>
      </c>
      <c r="H330" s="132"/>
      <c r="I330" s="145" t="str">
        <f>IFERROR(VLOOKUP(D330,DB!A:F,6,0),"")</f>
        <v/>
      </c>
      <c r="J330" s="145" t="str">
        <f>IFERROR(VLOOKUP(D330,DB!A:G,7,0),"")</f>
        <v/>
      </c>
      <c r="K330" s="19"/>
      <c r="L330" s="145"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45" t="str">
        <f>IFERROR(VLOOKUP(D331,DB!A:K,11,0),"")</f>
        <v/>
      </c>
      <c r="C331" s="18"/>
      <c r="D331" s="18"/>
      <c r="E331" s="131"/>
      <c r="F331" s="132"/>
      <c r="G331" s="133">
        <f ca="1">IFERROR(NOW()-F331,"-")</f>
        <v>45931.68195046296</v>
      </c>
      <c r="H331" s="132"/>
      <c r="I331" s="145" t="str">
        <f>IFERROR(VLOOKUP(D331,DB!A:F,6,0),"")</f>
        <v/>
      </c>
      <c r="J331" s="145" t="str">
        <f>IFERROR(VLOOKUP(D331,DB!A:G,7,0),"")</f>
        <v/>
      </c>
      <c r="K331" s="19"/>
      <c r="L331" s="145"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45" t="str">
        <f>IFERROR(VLOOKUP(D332,DB!A:K,11,0),"")</f>
        <v/>
      </c>
      <c r="C332" s="18"/>
      <c r="D332" s="18"/>
      <c r="E332" s="131"/>
      <c r="F332" s="132"/>
      <c r="G332" s="133">
        <f ca="1">IFERROR(NOW()-F332,"-")</f>
        <v>45931.68195046296</v>
      </c>
      <c r="H332" s="132"/>
      <c r="I332" s="145" t="str">
        <f>IFERROR(VLOOKUP(D332,DB!A:F,6,0),"")</f>
        <v/>
      </c>
      <c r="J332" s="145" t="str">
        <f>IFERROR(VLOOKUP(D332,DB!A:G,7,0),"")</f>
        <v/>
      </c>
      <c r="K332" s="19"/>
      <c r="L332" s="145"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45" t="str">
        <f>IFERROR(VLOOKUP(D333,DB!A:K,11,0),"")</f>
        <v/>
      </c>
      <c r="C333" s="18"/>
      <c r="D333" s="18"/>
      <c r="E333" s="131"/>
      <c r="F333" s="132"/>
      <c r="G333" s="133">
        <f ca="1">IFERROR(NOW()-F333,"-")</f>
        <v>45931.68195046296</v>
      </c>
      <c r="H333" s="132"/>
      <c r="I333" s="145" t="str">
        <f>IFERROR(VLOOKUP(D333,DB!A:F,6,0),"")</f>
        <v/>
      </c>
      <c r="J333" s="145" t="str">
        <f>IFERROR(VLOOKUP(D333,DB!A:G,7,0),"")</f>
        <v/>
      </c>
      <c r="K333" s="19"/>
      <c r="L333" s="145"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45" t="str">
        <f>IFERROR(VLOOKUP(D334,DB!A:K,11,0),"")</f>
        <v/>
      </c>
      <c r="C334" s="18"/>
      <c r="D334" s="18"/>
      <c r="E334" s="131"/>
      <c r="F334" s="132"/>
      <c r="G334" s="133">
        <f ca="1">IFERROR(NOW()-F334,"-")</f>
        <v>45931.68195046296</v>
      </c>
      <c r="H334" s="132"/>
      <c r="I334" s="145" t="str">
        <f>IFERROR(VLOOKUP(D334,DB!A:F,6,0),"")</f>
        <v/>
      </c>
      <c r="J334" s="145" t="str">
        <f>IFERROR(VLOOKUP(D334,DB!A:G,7,0),"")</f>
        <v/>
      </c>
      <c r="K334" s="19"/>
      <c r="L334" s="145"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45" t="str">
        <f>IFERROR(VLOOKUP(D335,DB!A:K,11,0),"")</f>
        <v/>
      </c>
      <c r="C335" s="18"/>
      <c r="D335" s="18"/>
      <c r="E335" s="131"/>
      <c r="F335" s="132"/>
      <c r="G335" s="133">
        <f ca="1">IFERROR(NOW()-F335,"-")</f>
        <v>45931.68195046296</v>
      </c>
      <c r="H335" s="132"/>
      <c r="I335" s="145" t="str">
        <f>IFERROR(VLOOKUP(D335,DB!A:F,6,0),"")</f>
        <v/>
      </c>
      <c r="J335" s="145" t="str">
        <f>IFERROR(VLOOKUP(D335,DB!A:G,7,0),"")</f>
        <v/>
      </c>
      <c r="K335" s="19"/>
      <c r="L335" s="145"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45" t="str">
        <f>IFERROR(VLOOKUP(D336,DB!A:K,11,0),"")</f>
        <v/>
      </c>
      <c r="C336" s="18"/>
      <c r="D336" s="18"/>
      <c r="E336" s="131"/>
      <c r="F336" s="132"/>
      <c r="G336" s="133">
        <f ca="1">IFERROR(NOW()-F336,"-")</f>
        <v>45931.68195046296</v>
      </c>
      <c r="H336" s="132"/>
      <c r="I336" s="145" t="str">
        <f>IFERROR(VLOOKUP(D336,DB!A:F,6,0),"")</f>
        <v/>
      </c>
      <c r="J336" s="145" t="str">
        <f>IFERROR(VLOOKUP(D336,DB!A:G,7,0),"")</f>
        <v/>
      </c>
      <c r="K336" s="19"/>
      <c r="L336" s="145"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45" t="str">
        <f>IFERROR(VLOOKUP(D337,DB!A:K,11,0),"")</f>
        <v/>
      </c>
      <c r="C337" s="18"/>
      <c r="D337" s="18"/>
      <c r="E337" s="131"/>
      <c r="F337" s="132"/>
      <c r="G337" s="133">
        <f ca="1">IFERROR(NOW()-F337,"-")</f>
        <v>45931.68195046296</v>
      </c>
      <c r="H337" s="132"/>
      <c r="I337" s="145" t="str">
        <f>IFERROR(VLOOKUP(D337,DB!A:F,6,0),"")</f>
        <v/>
      </c>
      <c r="J337" s="145" t="str">
        <f>IFERROR(VLOOKUP(D337,DB!A:G,7,0),"")</f>
        <v/>
      </c>
      <c r="K337" s="19"/>
      <c r="L337" s="145"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45" t="str">
        <f>IFERROR(VLOOKUP(D338,DB!A:K,11,0),"")</f>
        <v/>
      </c>
      <c r="C338" s="18"/>
      <c r="D338" s="18"/>
      <c r="E338" s="131"/>
      <c r="F338" s="132"/>
      <c r="G338" s="133">
        <f ca="1">IFERROR(NOW()-F338,"-")</f>
        <v>45931.68195046296</v>
      </c>
      <c r="H338" s="132"/>
      <c r="I338" s="145" t="str">
        <f>IFERROR(VLOOKUP(D338,DB!A:F,6,0),"")</f>
        <v/>
      </c>
      <c r="J338" s="145" t="str">
        <f>IFERROR(VLOOKUP(D338,DB!A:G,7,0),"")</f>
        <v/>
      </c>
      <c r="K338" s="19"/>
      <c r="L338" s="145"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45" t="str">
        <f>IFERROR(VLOOKUP(D339,DB!A:K,11,0),"")</f>
        <v/>
      </c>
      <c r="C339" s="18"/>
      <c r="D339" s="18"/>
      <c r="E339" s="131"/>
      <c r="F339" s="132"/>
      <c r="G339" s="133">
        <f ca="1">IFERROR(NOW()-F339,"-")</f>
        <v>45931.68195046296</v>
      </c>
      <c r="H339" s="132"/>
      <c r="I339" s="145" t="str">
        <f>IFERROR(VLOOKUP(D339,DB!A:F,6,0),"")</f>
        <v/>
      </c>
      <c r="J339" s="145" t="str">
        <f>IFERROR(VLOOKUP(D339,DB!A:G,7,0),"")</f>
        <v/>
      </c>
      <c r="K339" s="19"/>
      <c r="L339" s="145"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45" t="str">
        <f>IFERROR(VLOOKUP(D340,DB!A:K,11,0),"")</f>
        <v/>
      </c>
      <c r="C340" s="18"/>
      <c r="D340" s="18"/>
      <c r="E340" s="131"/>
      <c r="F340" s="132"/>
      <c r="G340" s="133">
        <f ca="1">IFERROR(NOW()-F340,"-")</f>
        <v>45931.68195046296</v>
      </c>
      <c r="H340" s="132"/>
      <c r="I340" s="145" t="str">
        <f>IFERROR(VLOOKUP(D340,DB!A:F,6,0),"")</f>
        <v/>
      </c>
      <c r="J340" s="145" t="str">
        <f>IFERROR(VLOOKUP(D340,DB!A:G,7,0),"")</f>
        <v/>
      </c>
      <c r="K340" s="19"/>
      <c r="L340" s="145"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45" t="str">
        <f>IFERROR(VLOOKUP(D341,DB!A:K,11,0),"")</f>
        <v/>
      </c>
      <c r="C341" s="18"/>
      <c r="D341" s="18"/>
      <c r="E341" s="131"/>
      <c r="F341" s="132"/>
      <c r="G341" s="133">
        <f ca="1">IFERROR(NOW()-F341,"-")</f>
        <v>45931.68195046296</v>
      </c>
      <c r="H341" s="132"/>
      <c r="I341" s="145" t="str">
        <f>IFERROR(VLOOKUP(D341,DB!A:F,6,0),"")</f>
        <v/>
      </c>
      <c r="J341" s="145" t="str">
        <f>IFERROR(VLOOKUP(D341,DB!A:G,7,0),"")</f>
        <v/>
      </c>
      <c r="K341" s="19"/>
      <c r="L341" s="145"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45" t="str">
        <f>IFERROR(VLOOKUP(D342,DB!A:K,11,0),"")</f>
        <v/>
      </c>
      <c r="C342" s="18"/>
      <c r="D342" s="18"/>
      <c r="E342" s="131"/>
      <c r="F342" s="132"/>
      <c r="G342" s="133">
        <f ca="1">IFERROR(NOW()-F342,"-")</f>
        <v>45931.68195046296</v>
      </c>
      <c r="H342" s="132"/>
      <c r="I342" s="145" t="str">
        <f>IFERROR(VLOOKUP(D342,DB!A:F,6,0),"")</f>
        <v/>
      </c>
      <c r="J342" s="145" t="str">
        <f>IFERROR(VLOOKUP(D342,DB!A:G,7,0),"")</f>
        <v/>
      </c>
      <c r="K342" s="19"/>
      <c r="L342" s="145"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45" t="str">
        <f>IFERROR(VLOOKUP(D343,DB!A:K,11,0),"")</f>
        <v/>
      </c>
      <c r="C343" s="18"/>
      <c r="D343" s="18"/>
      <c r="E343" s="131"/>
      <c r="F343" s="132"/>
      <c r="G343" s="133">
        <f ca="1">IFERROR(NOW()-F343,"-")</f>
        <v>45931.68195046296</v>
      </c>
      <c r="H343" s="132"/>
      <c r="I343" s="145" t="str">
        <f>IFERROR(VLOOKUP(D343,DB!A:F,6,0),"")</f>
        <v/>
      </c>
      <c r="J343" s="145" t="str">
        <f>IFERROR(VLOOKUP(D343,DB!A:G,7,0),"")</f>
        <v/>
      </c>
      <c r="K343" s="19"/>
      <c r="L343" s="145"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45" t="str">
        <f>IFERROR(VLOOKUP(D344,DB!A:K,11,0),"")</f>
        <v/>
      </c>
      <c r="C344" s="18"/>
      <c r="D344" s="18"/>
      <c r="E344" s="131"/>
      <c r="F344" s="132"/>
      <c r="G344" s="133">
        <f ca="1">IFERROR(NOW()-F344,"-")</f>
        <v>45931.68195046296</v>
      </c>
      <c r="H344" s="132"/>
      <c r="I344" s="145" t="str">
        <f>IFERROR(VLOOKUP(D344,DB!A:F,6,0),"")</f>
        <v/>
      </c>
      <c r="J344" s="145" t="str">
        <f>IFERROR(VLOOKUP(D344,DB!A:G,7,0),"")</f>
        <v/>
      </c>
      <c r="K344" s="19"/>
      <c r="L344" s="145"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45" t="str">
        <f>IFERROR(VLOOKUP(D345,DB!A:K,11,0),"")</f>
        <v/>
      </c>
      <c r="C345" s="18"/>
      <c r="D345" s="18"/>
      <c r="E345" s="131"/>
      <c r="F345" s="132"/>
      <c r="G345" s="133">
        <f ca="1">IFERROR(NOW()-F345,"-")</f>
        <v>45931.68195046296</v>
      </c>
      <c r="H345" s="132"/>
      <c r="I345" s="145" t="str">
        <f>IFERROR(VLOOKUP(D345,DB!A:F,6,0),"")</f>
        <v/>
      </c>
      <c r="J345" s="145" t="str">
        <f>IFERROR(VLOOKUP(D345,DB!A:G,7,0),"")</f>
        <v/>
      </c>
      <c r="K345" s="19"/>
      <c r="L345" s="145"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45" t="str">
        <f>IFERROR(VLOOKUP(D346,DB!A:K,11,0),"")</f>
        <v/>
      </c>
      <c r="C346" s="18"/>
      <c r="D346" s="18"/>
      <c r="E346" s="131"/>
      <c r="F346" s="132"/>
      <c r="G346" s="133">
        <f ca="1">IFERROR(NOW()-F346,"-")</f>
        <v>45931.68195046296</v>
      </c>
      <c r="H346" s="132"/>
      <c r="I346" s="145" t="str">
        <f>IFERROR(VLOOKUP(D346,DB!A:F,6,0),"")</f>
        <v/>
      </c>
      <c r="J346" s="145" t="str">
        <f>IFERROR(VLOOKUP(D346,DB!A:G,7,0),"")</f>
        <v/>
      </c>
      <c r="K346" s="19"/>
      <c r="L346" s="145"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45" t="str">
        <f>IFERROR(VLOOKUP(D347,DB!A:K,11,0),"")</f>
        <v/>
      </c>
      <c r="C347" s="18"/>
      <c r="D347" s="18"/>
      <c r="E347" s="131"/>
      <c r="F347" s="132"/>
      <c r="G347" s="133">
        <f ca="1">IFERROR(NOW()-F347,"-")</f>
        <v>45931.68195046296</v>
      </c>
      <c r="H347" s="132"/>
      <c r="I347" s="145" t="str">
        <f>IFERROR(VLOOKUP(D347,DB!A:F,6,0),"")</f>
        <v/>
      </c>
      <c r="J347" s="145" t="str">
        <f>IFERROR(VLOOKUP(D347,DB!A:G,7,0),"")</f>
        <v/>
      </c>
      <c r="K347" s="19"/>
      <c r="L347" s="145"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45" t="str">
        <f>IFERROR(VLOOKUP(D348,DB!A:K,11,0),"")</f>
        <v/>
      </c>
      <c r="C348" s="18"/>
      <c r="D348" s="18"/>
      <c r="E348" s="131"/>
      <c r="F348" s="132"/>
      <c r="G348" s="133">
        <f ca="1">IFERROR(NOW()-F348,"-")</f>
        <v>45931.68195046296</v>
      </c>
      <c r="H348" s="132"/>
      <c r="I348" s="145" t="str">
        <f>IFERROR(VLOOKUP(D348,DB!A:F,6,0),"")</f>
        <v/>
      </c>
      <c r="J348" s="145" t="str">
        <f>IFERROR(VLOOKUP(D348,DB!A:G,7,0),"")</f>
        <v/>
      </c>
      <c r="K348" s="19"/>
      <c r="L348" s="145"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45" t="str">
        <f>IFERROR(VLOOKUP(D349,DB!A:K,11,0),"")</f>
        <v/>
      </c>
      <c r="C349" s="18"/>
      <c r="D349" s="18"/>
      <c r="E349" s="131"/>
      <c r="F349" s="132"/>
      <c r="G349" s="133">
        <f ca="1">IFERROR(NOW()-F349,"-")</f>
        <v>45931.68195046296</v>
      </c>
      <c r="H349" s="132"/>
      <c r="I349" s="145" t="str">
        <f>IFERROR(VLOOKUP(D349,DB!A:F,6,0),"")</f>
        <v/>
      </c>
      <c r="J349" s="145" t="str">
        <f>IFERROR(VLOOKUP(D349,DB!A:G,7,0),"")</f>
        <v/>
      </c>
      <c r="K349" s="19"/>
      <c r="L349" s="145"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45" t="str">
        <f>IFERROR(VLOOKUP(D350,DB!A:K,11,0),"")</f>
        <v/>
      </c>
      <c r="C350" s="18"/>
      <c r="D350" s="18"/>
      <c r="E350" s="131"/>
      <c r="F350" s="132"/>
      <c r="G350" s="133">
        <f ca="1">IFERROR(NOW()-F350,"-")</f>
        <v>45931.68195046296</v>
      </c>
      <c r="H350" s="132"/>
      <c r="I350" s="145" t="str">
        <f>IFERROR(VLOOKUP(D350,DB!A:F,6,0),"")</f>
        <v/>
      </c>
      <c r="J350" s="145" t="str">
        <f>IFERROR(VLOOKUP(D350,DB!A:G,7,0),"")</f>
        <v/>
      </c>
      <c r="K350" s="19"/>
      <c r="L350" s="145"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45" t="str">
        <f>IFERROR(VLOOKUP(D351,DB!A:K,11,0),"")</f>
        <v/>
      </c>
      <c r="C351" s="18"/>
      <c r="D351" s="18"/>
      <c r="E351" s="131"/>
      <c r="F351" s="132"/>
      <c r="G351" s="133">
        <f ca="1">IFERROR(NOW()-F351,"-")</f>
        <v>45931.68195046296</v>
      </c>
      <c r="H351" s="132"/>
      <c r="I351" s="145" t="str">
        <f>IFERROR(VLOOKUP(D351,DB!A:F,6,0),"")</f>
        <v/>
      </c>
      <c r="J351" s="145" t="str">
        <f>IFERROR(VLOOKUP(D351,DB!A:G,7,0),"")</f>
        <v/>
      </c>
      <c r="K351" s="19"/>
      <c r="L351" s="145"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45" t="str">
        <f>IFERROR(VLOOKUP(D352,DB!A:K,11,0),"")</f>
        <v/>
      </c>
      <c r="C352" s="18"/>
      <c r="D352" s="18"/>
      <c r="E352" s="131"/>
      <c r="F352" s="132"/>
      <c r="G352" s="133">
        <f ca="1">IFERROR(NOW()-F352,"-")</f>
        <v>45931.68195046296</v>
      </c>
      <c r="H352" s="132"/>
      <c r="I352" s="145" t="str">
        <f>IFERROR(VLOOKUP(D352,DB!A:F,6,0),"")</f>
        <v/>
      </c>
      <c r="J352" s="145" t="str">
        <f>IFERROR(VLOOKUP(D352,DB!A:G,7,0),"")</f>
        <v/>
      </c>
      <c r="K352" s="19"/>
      <c r="L352" s="145"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45" t="str">
        <f>IFERROR(VLOOKUP(D353,DB!A:K,11,0),"")</f>
        <v/>
      </c>
      <c r="C353" s="18"/>
      <c r="D353" s="18"/>
      <c r="E353" s="131"/>
      <c r="F353" s="132"/>
      <c r="G353" s="133">
        <f ca="1">IFERROR(NOW()-F353,"-")</f>
        <v>45931.68195046296</v>
      </c>
      <c r="H353" s="132"/>
      <c r="I353" s="145" t="str">
        <f>IFERROR(VLOOKUP(D353,DB!A:F,6,0),"")</f>
        <v/>
      </c>
      <c r="J353" s="145" t="str">
        <f>IFERROR(VLOOKUP(D353,DB!A:G,7,0),"")</f>
        <v/>
      </c>
      <c r="K353" s="19"/>
      <c r="L353" s="145"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45" t="str">
        <f>IFERROR(VLOOKUP(D354,DB!A:K,11,0),"")</f>
        <v/>
      </c>
      <c r="C354" s="18"/>
      <c r="D354" s="18"/>
      <c r="E354" s="131"/>
      <c r="F354" s="132"/>
      <c r="G354" s="133">
        <f ca="1">IFERROR(NOW()-F354,"-")</f>
        <v>45931.68195046296</v>
      </c>
      <c r="H354" s="132"/>
      <c r="I354" s="145" t="str">
        <f>IFERROR(VLOOKUP(D354,DB!A:F,6,0),"")</f>
        <v/>
      </c>
      <c r="J354" s="145" t="str">
        <f>IFERROR(VLOOKUP(D354,DB!A:G,7,0),"")</f>
        <v/>
      </c>
      <c r="K354" s="19"/>
      <c r="L354" s="145"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45" t="str">
        <f>IFERROR(VLOOKUP(D355,DB!A:K,11,0),"")</f>
        <v/>
      </c>
      <c r="C355" s="18"/>
      <c r="D355" s="18"/>
      <c r="E355" s="131"/>
      <c r="F355" s="132"/>
      <c r="G355" s="133">
        <f ca="1">IFERROR(NOW()-F355,"-")</f>
        <v>45931.68195046296</v>
      </c>
      <c r="H355" s="132"/>
      <c r="I355" s="145" t="str">
        <f>IFERROR(VLOOKUP(D355,DB!A:F,6,0),"")</f>
        <v/>
      </c>
      <c r="J355" s="145" t="str">
        <f>IFERROR(VLOOKUP(D355,DB!A:G,7,0),"")</f>
        <v/>
      </c>
      <c r="K355" s="19"/>
      <c r="L355" s="145"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45" t="str">
        <f>IFERROR(VLOOKUP(D356,DB!A:K,11,0),"")</f>
        <v/>
      </c>
      <c r="C356" s="18"/>
      <c r="D356" s="18"/>
      <c r="E356" s="131"/>
      <c r="F356" s="132"/>
      <c r="G356" s="133">
        <f ca="1">IFERROR(NOW()-F356,"-")</f>
        <v>45931.68195046296</v>
      </c>
      <c r="H356" s="132"/>
      <c r="I356" s="145" t="str">
        <f>IFERROR(VLOOKUP(D356,DB!A:F,6,0),"")</f>
        <v/>
      </c>
      <c r="J356" s="145" t="str">
        <f>IFERROR(VLOOKUP(D356,DB!A:G,7,0),"")</f>
        <v/>
      </c>
      <c r="K356" s="19"/>
      <c r="L356" s="145"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45" t="str">
        <f>IFERROR(VLOOKUP(D357,DB!A:K,11,0),"")</f>
        <v/>
      </c>
      <c r="C357" s="18"/>
      <c r="D357" s="18"/>
      <c r="E357" s="131"/>
      <c r="F357" s="132"/>
      <c r="G357" s="133">
        <f ca="1">IFERROR(NOW()-F357,"-")</f>
        <v>45931.68195046296</v>
      </c>
      <c r="H357" s="132"/>
      <c r="I357" s="145" t="str">
        <f>IFERROR(VLOOKUP(D357,DB!A:F,6,0),"")</f>
        <v/>
      </c>
      <c r="J357" s="145" t="str">
        <f>IFERROR(VLOOKUP(D357,DB!A:G,7,0),"")</f>
        <v/>
      </c>
      <c r="K357" s="19"/>
      <c r="L357" s="145"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45" t="str">
        <f>IFERROR(VLOOKUP(D358,DB!A:K,11,0),"")</f>
        <v/>
      </c>
      <c r="C358" s="18"/>
      <c r="D358" s="18"/>
      <c r="E358" s="131"/>
      <c r="F358" s="132"/>
      <c r="G358" s="133">
        <f ca="1">IFERROR(NOW()-F358,"-")</f>
        <v>45931.68195046296</v>
      </c>
      <c r="H358" s="132"/>
      <c r="I358" s="145" t="str">
        <f>IFERROR(VLOOKUP(D358,DB!A:F,6,0),"")</f>
        <v/>
      </c>
      <c r="J358" s="145" t="str">
        <f>IFERROR(VLOOKUP(D358,DB!A:G,7,0),"")</f>
        <v/>
      </c>
      <c r="K358" s="19"/>
      <c r="L358" s="145"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45" t="str">
        <f>IFERROR(VLOOKUP(D359,DB!A:K,11,0),"")</f>
        <v/>
      </c>
      <c r="C359" s="18"/>
      <c r="D359" s="18"/>
      <c r="E359" s="131"/>
      <c r="F359" s="132"/>
      <c r="G359" s="133">
        <f ca="1">IFERROR(NOW()-F359,"-")</f>
        <v>45931.68195046296</v>
      </c>
      <c r="H359" s="132"/>
      <c r="I359" s="145" t="str">
        <f>IFERROR(VLOOKUP(D359,DB!A:F,6,0),"")</f>
        <v/>
      </c>
      <c r="J359" s="145" t="str">
        <f>IFERROR(VLOOKUP(D359,DB!A:G,7,0),"")</f>
        <v/>
      </c>
      <c r="K359" s="19"/>
      <c r="L359" s="145"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45" t="str">
        <f>IFERROR(VLOOKUP(D360,DB!A:K,11,0),"")</f>
        <v/>
      </c>
      <c r="C360" s="18"/>
      <c r="D360" s="18"/>
      <c r="E360" s="131"/>
      <c r="F360" s="132"/>
      <c r="G360" s="133">
        <f ca="1">IFERROR(NOW()-F360,"-")</f>
        <v>45931.68195046296</v>
      </c>
      <c r="H360" s="132"/>
      <c r="I360" s="145" t="str">
        <f>IFERROR(VLOOKUP(D360,DB!A:F,6,0),"")</f>
        <v/>
      </c>
      <c r="J360" s="145" t="str">
        <f>IFERROR(VLOOKUP(D360,DB!A:G,7,0),"")</f>
        <v/>
      </c>
      <c r="K360" s="19"/>
      <c r="L360" s="145"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45" t="str">
        <f>IFERROR(VLOOKUP(D361,DB!A:K,11,0),"")</f>
        <v/>
      </c>
      <c r="C361" s="18"/>
      <c r="D361" s="18"/>
      <c r="E361" s="131"/>
      <c r="F361" s="132"/>
      <c r="G361" s="133">
        <f ca="1">IFERROR(NOW()-F361,"-")</f>
        <v>45931.68195046296</v>
      </c>
      <c r="H361" s="132"/>
      <c r="I361" s="145" t="str">
        <f>IFERROR(VLOOKUP(D361,DB!A:F,6,0),"")</f>
        <v/>
      </c>
      <c r="J361" s="145" t="str">
        <f>IFERROR(VLOOKUP(D361,DB!A:G,7,0),"")</f>
        <v/>
      </c>
      <c r="K361" s="19"/>
      <c r="L361" s="145"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45" t="str">
        <f>IFERROR(VLOOKUP(D362,DB!A:K,11,0),"")</f>
        <v/>
      </c>
      <c r="C362" s="18"/>
      <c r="D362" s="18"/>
      <c r="E362" s="131"/>
      <c r="F362" s="132"/>
      <c r="G362" s="133">
        <f ca="1">IFERROR(NOW()-F362,"-")</f>
        <v>45931.68195046296</v>
      </c>
      <c r="H362" s="132"/>
      <c r="I362" s="145" t="str">
        <f>IFERROR(VLOOKUP(D362,DB!A:F,6,0),"")</f>
        <v/>
      </c>
      <c r="J362" s="145" t="str">
        <f>IFERROR(VLOOKUP(D362,DB!A:G,7,0),"")</f>
        <v/>
      </c>
      <c r="K362" s="19"/>
      <c r="L362" s="145"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45" t="str">
        <f>IFERROR(VLOOKUP(D363,DB!A:K,11,0),"")</f>
        <v/>
      </c>
      <c r="C363" s="18"/>
      <c r="D363" s="18"/>
      <c r="E363" s="131"/>
      <c r="F363" s="132"/>
      <c r="G363" s="133">
        <f ca="1">IFERROR(NOW()-F363,"-")</f>
        <v>45931.68195046296</v>
      </c>
      <c r="H363" s="132"/>
      <c r="I363" s="145" t="str">
        <f>IFERROR(VLOOKUP(D363,DB!A:F,6,0),"")</f>
        <v/>
      </c>
      <c r="J363" s="145" t="str">
        <f>IFERROR(VLOOKUP(D363,DB!A:G,7,0),"")</f>
        <v/>
      </c>
      <c r="K363" s="19"/>
      <c r="L363" s="145"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45" t="str">
        <f>IFERROR(VLOOKUP(D364,DB!A:K,11,0),"")</f>
        <v/>
      </c>
      <c r="C364" s="18"/>
      <c r="D364" s="18"/>
      <c r="E364" s="131"/>
      <c r="F364" s="132"/>
      <c r="G364" s="133">
        <f ca="1">IFERROR(NOW()-F364,"-")</f>
        <v>45931.68195046296</v>
      </c>
      <c r="H364" s="132"/>
      <c r="I364" s="145" t="str">
        <f>IFERROR(VLOOKUP(D364,DB!A:F,6,0),"")</f>
        <v/>
      </c>
      <c r="J364" s="145" t="str">
        <f>IFERROR(VLOOKUP(D364,DB!A:G,7,0),"")</f>
        <v/>
      </c>
      <c r="K364" s="19"/>
      <c r="L364" s="145"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45" t="str">
        <f>IFERROR(VLOOKUP(D365,DB!A:K,11,0),"")</f>
        <v/>
      </c>
      <c r="C365" s="18"/>
      <c r="D365" s="18"/>
      <c r="E365" s="131"/>
      <c r="F365" s="132"/>
      <c r="G365" s="133">
        <f ca="1">IFERROR(NOW()-F365,"-")</f>
        <v>45931.68195046296</v>
      </c>
      <c r="H365" s="132"/>
      <c r="I365" s="145" t="str">
        <f>IFERROR(VLOOKUP(D365,DB!A:F,6,0),"")</f>
        <v/>
      </c>
      <c r="J365" s="145" t="str">
        <f>IFERROR(VLOOKUP(D365,DB!A:G,7,0),"")</f>
        <v/>
      </c>
      <c r="K365" s="19"/>
      <c r="L365" s="145"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45" t="str">
        <f>IFERROR(VLOOKUP(D366,DB!A:K,11,0),"")</f>
        <v/>
      </c>
      <c r="C366" s="18"/>
      <c r="D366" s="18"/>
      <c r="E366" s="131"/>
      <c r="F366" s="132"/>
      <c r="G366" s="133">
        <f ca="1">IFERROR(NOW()-F366,"-")</f>
        <v>45931.68195046296</v>
      </c>
      <c r="H366" s="132"/>
      <c r="I366" s="145" t="str">
        <f>IFERROR(VLOOKUP(D366,DB!A:F,6,0),"")</f>
        <v/>
      </c>
      <c r="J366" s="145" t="str">
        <f>IFERROR(VLOOKUP(D366,DB!A:G,7,0),"")</f>
        <v/>
      </c>
      <c r="K366" s="19"/>
      <c r="L366" s="145"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45" t="str">
        <f>IFERROR(VLOOKUP(D367,DB!A:K,11,0),"")</f>
        <v/>
      </c>
      <c r="C367" s="18"/>
      <c r="D367" s="18"/>
      <c r="E367" s="131"/>
      <c r="F367" s="132"/>
      <c r="G367" s="133">
        <f ca="1">IFERROR(NOW()-F367,"-")</f>
        <v>45931.68195046296</v>
      </c>
      <c r="H367" s="132"/>
      <c r="I367" s="145" t="str">
        <f>IFERROR(VLOOKUP(D367,DB!A:F,6,0),"")</f>
        <v/>
      </c>
      <c r="J367" s="145" t="str">
        <f>IFERROR(VLOOKUP(D367,DB!A:G,7,0),"")</f>
        <v/>
      </c>
      <c r="K367" s="19"/>
      <c r="L367" s="145"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row r="368" spans="1:88" ht="31.5" customHeight="1">
      <c r="A368" s="130"/>
      <c r="B368" s="145" t="str">
        <f>IFERROR(VLOOKUP(D368,DB!A:K,11,0),"")</f>
        <v/>
      </c>
      <c r="C368" s="18"/>
      <c r="D368" s="18"/>
      <c r="E368" s="131"/>
      <c r="F368" s="132"/>
      <c r="G368" s="133">
        <f ca="1">IFERROR(NOW()-F368,"-")</f>
        <v>45931.68195046296</v>
      </c>
      <c r="H368" s="132"/>
      <c r="I368" s="145" t="str">
        <f>IFERROR(VLOOKUP(D368,DB!A:F,6,0),"")</f>
        <v/>
      </c>
      <c r="J368" s="145" t="str">
        <f>IFERROR(VLOOKUP(D368,DB!A:G,7,0),"")</f>
        <v/>
      </c>
      <c r="K368" s="19"/>
      <c r="L368" s="145" t="str">
        <f>IFERROR(VLOOKUP(D368,DB!A:I,9,0),"")</f>
        <v/>
      </c>
      <c r="M368" s="18"/>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28"/>
    </row>
    <row r="369" spans="1:88" ht="31.5" customHeight="1">
      <c r="A369" s="130"/>
      <c r="B369" s="145" t="str">
        <f>IFERROR(VLOOKUP(D369,DB!A:K,11,0),"")</f>
        <v/>
      </c>
      <c r="C369" s="18"/>
      <c r="D369" s="18"/>
      <c r="E369" s="131"/>
      <c r="F369" s="132"/>
      <c r="G369" s="133">
        <f ca="1">IFERROR(NOW()-F369,"-")</f>
        <v>45931.68195046296</v>
      </c>
      <c r="H369" s="132"/>
      <c r="I369" s="145" t="str">
        <f>IFERROR(VLOOKUP(D369,DB!A:F,6,0),"")</f>
        <v/>
      </c>
      <c r="J369" s="145" t="str">
        <f>IFERROR(VLOOKUP(D369,DB!A:G,7,0),"")</f>
        <v/>
      </c>
      <c r="K369" s="19"/>
      <c r="L369" s="145" t="str">
        <f>IFERROR(VLOOKUP(D369,DB!A:I,9,0),"")</f>
        <v/>
      </c>
      <c r="M369" s="18"/>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28"/>
    </row>
  </sheetData>
  <dataValidations count="2">
    <dataValidation allowBlank="1" showInputMessage="1" showErrorMessage="1" sqref="E1" xr:uid="{4D935161-CDD3-4592-B877-3FB59C99E142}"/>
    <dataValidation type="list" allowBlank="1" showInputMessage="1" showErrorMessage="1" sqref="E3:E3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45931.681950810183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45931.681950810183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45931.681950810183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45931.681950810183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45931.681950810183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45931.681950810183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45931.681950810183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45931.681950810183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45931.681950810183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45931.681950810183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45931.681950810183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45931.68195046296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45931.68195046296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45931.68195046296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45931.68195046296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45931.681950810183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45931.681950810183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45931.681950810183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45931.681950810183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45931.681950810183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45931.681950810183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45931.681950810183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45931.681950810183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45931.681950810183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45931.681950810183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45931.681950810183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45931.681950810183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45931.681950810183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45931.681950810183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45931.681950810183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45931.681950810183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45931.681950810183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45931.681950810183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45931.681950810183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45931.681950810183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45931.681950810183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45931.681950810183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45931.681950810183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45931.681950810183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45931.681950810183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45931.681950810183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45931.681950810183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45931.681950810183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45931.681950810183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45931.681950810183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45931.681950810183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45931.681950810183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45931.681950810183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45931.681950810183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45931.681950810183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45931.681950810183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45931.681950810183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45931.681950810183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45931.681950810183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45931.681950810183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45931.681950810183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45931.681950810183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45931.681950810183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45931.681950810183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45931.681950810183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45931.681950810183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45931.681950810183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45931.681950810183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45931.681950810183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45931.681950810183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45931.681950810183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45931.681950810183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45931.681950810183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45931.681950810183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45931.681950810183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45931.681950810183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45931.681950810183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45931.681950810183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45931.681950810183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45931.681950810183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45931.681950810183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45931.681950810183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45931.681950810183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45931.681950810183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45931.681950810183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45931.681950810183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45931.681950810183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45931.681950810183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45931.681950810183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45931.681950810183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45931.681950810183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45931.681950810183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45931.681950810183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45931.681950810183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45931.681950810183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45931.681950810183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45931.681950810183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45931.681950810183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45931.681950810183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45931.681950810183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45931.681950810183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45931.681950810183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45931.681950810183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45931.681950810183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45931.681950810183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45931.681950810183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45931.681950810183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45931.681950810183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45931.681950810183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45931.681950810183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45931.681950810183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45931.681950810183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45931.681950810183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45931.681950810183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45931.681950810183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45931.681950810183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45931.681950810183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45931.681950810183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45931.681950810183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45931.681950810183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45931.681950810183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45931.681950810183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45931.681950810183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45931.681950810183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45931.681950810183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45931.681950810183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45931.681950810183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45931.681950810183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45931.681950810183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45931.681950810183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45931.681950810183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45931.681950810183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45931.681950810183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45931.681950810183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45931.681950810183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45931.681950810183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45931.681950810183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45931.681950810183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45931.681950810183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45931.681950810183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45931.681950810183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45931.681950810183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45931.681950810183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45931.681950810183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45931.681950810183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45931.681950810183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45931.681950810183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45931.681950810183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45931.681950810183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45931.681950810183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45931.681950810183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45931.681950810183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45931.681950810183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45931.681950810183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45931.681950810183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45931.681950810183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45931.681950810183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45931.681950810183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45931.681950810183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45931.681950810183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45931.681950810183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45931.681950810183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45931.681950810183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45931.681950810183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45931.681950810183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45931.681950810183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45931.681950810183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45931.681950810183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45931.681950810183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45931.681950810183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45931.681950810183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45931.681950810183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45931.681950810183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45931.681950810183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45931.681950810183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45931.681950810183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45931.681950810183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45931.681950810183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45931.681950810183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45931.681950810183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45931.681950810183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45931.681950810183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45931.681950810183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45931.681950810183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45931.681950810183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45931.681950810183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45931.681950810183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45931.681950810183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45931.681950810183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45931.681950810183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45931.681950810183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45931.681950810183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45931.681950810183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45931.681950810183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45931.681950810183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45931.681950810183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45931.681950810183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45931.681950810183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45931.681950810183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45931.681950810183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45931.681950810183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45931.681950810183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45931.681950810183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45931.681950810183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45931.681950810183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45931.681950810183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45931.681950810183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45931.681950810183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45931.681950810183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45931.681950810183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45931.681950810183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45931.681950810183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45931.681950810183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45931.681950810183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45931.681950810183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45931.681950810183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45931.681950810183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45931.681950810183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45931.681950810183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45931.681950810183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45931.681950810183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45931.681950810183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45931.681950810183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45931.681950810183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45931.681950810183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45931.681950810183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45931.681950810183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45931.681950810183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45931.681950810183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45931.681950810183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45931.681950810183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45931.681950810183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45931.681950810183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45931.681950810183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45931.681950810183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45931.681950810183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45931.681950810183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45931.681950810183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45931.681950810183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45931.681950810183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45931.681950810183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45931.681950810183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45931.681950810183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45931.681950810183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45931.681950810183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45931.681950810183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45931.681950810183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45931.681950810183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45931.681950810183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45931.681950810183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45931.681950810183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45931.681950810183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45931.681950810183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45931.681950810183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45931.681950810183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45931.681950810183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45931.681950810183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45931.681950810183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45931.681950810183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45931.681950810183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45931.681950810183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45931.681950810183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45931.681950810183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45931.681950810183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45931.681950810183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45931.681950810183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45931.681950810183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45931.681950810183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45931.681950810183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45931.681950810183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45931.681950810183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45931.681950810183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45931.681950810183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45931.681950810183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45931.681950810183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45931.681950810183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45931.681950810183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45931.681950810183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45931.681950810183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45931.681950810183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45931.681950810183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45931.681950810183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45931.681950810183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45931.681950810183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45931.681950810183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45931.681950810183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45931.681950810183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45931.681950810183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45931.681950810183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45931.681950810183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45931.681950810183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45931.681950810183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45931.681950810183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45931.681950810183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45931.681950810183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45931.681950810183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45931.681950810183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45931.681950810183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45931.681950810183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45931.681950810183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45931.681950810183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45931.681950810183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45931.681950810183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45931.681950810183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45931.681950810183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45931.681950810183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45931.681950810183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45931.681950810183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45931.681950810183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45931.681950810183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45931.681950810183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45931.681950810183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45931.681950810183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45931.681950810183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45931.681950810183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45931.681950810183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45931.681950810183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45931.681950810183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45931.681950810183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45931.681950810183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45931.681950810183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45931.681950810183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45931.681950810183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45931.681950810183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45931.681950810183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45931.681950810183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45931.681950810183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45931.681950810183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45931.681950810183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45931.681950810183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45931.681950810183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45931.681950810183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45931.681950810183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45931.681950810183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45931.681950810183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45931.681950810183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45931.681950810183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45931.681950810183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45931.681950810183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45931.681950810183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45931.681950810183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45931.681950810183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45931.681950810183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45931.681950810183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45931.681950810183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45931.681950810183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45931.681950810183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45931.681950810183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45931.681950810183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45931.681950810183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45931.681950810183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45931.681950810183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45931.681950810183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45931.681950810183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45931.681950810183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45931.681950810183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45931.681950810183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45931.681950810183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45931.681950810183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45931.681950810183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45931.681950810183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45931.681950810183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45931.681950810183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45931.681950810183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45931.681950810183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45931.681950810183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45931.681950810183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45931.681950810183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45931.681950810183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45931.681950810183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45931.681950810183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45931.681950810183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45931.681950810183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45931.681950810183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45931.681950810183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45931.681950810183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45931.681950810183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45931.681950810183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45931.681950810183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45931.681950810183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45931.681950810183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45931.681950810183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45931.681950810183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45931.681950810183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45931.681950810183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45931.681950810183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45931.681950810183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45931.681950810183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45931.681950810183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45931.681950810183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45931.681950810183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45931.681950810183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45931.681950810183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45931.681950810183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45931.681950810183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45931.681950810183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45931.681950810183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45931.681950810183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45931.681950810183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45931.681950810183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45931.681950810183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45931.681950810183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45931.681950810183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45931.681950810183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45931.681950810183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45931.681950810183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45931.681950810183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45931.681950810183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45931.681950810183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45931.681950810183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45931.681950810183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45931.681950810183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45931.681950810183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45931.681950810183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45931.681950810183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45931.681950810183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45931.681950810183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45931.681950810183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45931.681950810183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45931.681950810183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45931.681950810183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45931.681950810183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45931.681950810183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45931.681950810183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45931.681950810183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45931.681950810183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45931.681950810183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45931.681950810183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45931.681950810183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45931.681950810183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45931.681950810183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45931.681950810183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45931.681950810183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45931.681950810183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45931.681950810183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45931.681950810183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45931.681950810183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45931.681950810183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45931.681950810183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45931.681950810183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45931.681950810183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45931.681950810183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45931.681950810183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45931.681950810183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45931.681950810183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45931.681950810183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45931.681950810183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45931.681950810183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45931.681950810183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45931.681950810183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45931.681950810183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45931.681950810183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45931.681950810183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45931.681950810183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45931.681950810183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45931.681950810183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45931.681950810183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45931.681950810183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45931.681950810183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45931.681950810183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45931.681950810183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45931.681950810183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45931.681950810183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45931.681950810183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45931.681950810183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45931.681950810183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45931.681950810183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45931.681950810183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45931.681950810183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45931.681950810183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45931.681950810183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45931.681950810183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45931.681950810183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45931.681950810183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45931.681950810183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45931.681950810183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45931.681950810183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45931.681950810183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45931.681950810183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45931.681950810183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45931.681950810183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45931.681950810183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45931.681950810183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45931.681950810183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45931.681950810183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45931.681950810183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45931.681950810183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45931.681950810183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45931.681950810183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45931.681950810183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45931.681950810183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45931.681950810183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45931.681950810183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45931.681950810183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45931.681950810183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45931.681950810183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45931.681950810183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45931.681950810183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45931.681950810183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45931.681950810183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45931.681950810183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45931.681950810183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45931.681950810183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45931.681950810183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45931.681950810183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45931.681950810183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45931.681950810183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45931.681950810183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45931.681950810183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45931.681950810183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45931.681950810183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45931.681950810183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45931.681950810183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45931.681950810183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45931.681950810183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45931.681950810183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45931.681950810183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45931.681950810183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45931.681950810183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45931.681950810183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45931.681950810183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45931.681950810183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45931.681950810183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45931.681950810183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45931.681950810183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45931.681950810183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45931.681950810183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45931.681950810183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45931.681950810183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45931.681950810183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45931.681950810183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45931.681950810183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45931.681950810183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45931.681950810183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45931.681950810183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45931.681950810183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45931.681950810183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45931.681950810183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45931.681950810183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45931.681950810183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45931.681950810183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45931.681950810183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45931.681950810183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45931.681950810183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45931.681950810183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45931.681950810183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45931.681950810183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45931.681950810183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45931.681950810183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45931.681950810183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45931.681950810183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45931.681950810183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45931.681950810183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45931.681950810183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45931.681950810183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45931.681950810183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45931.681950810183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45931.681950810183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45931.681950810183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45931.681950810183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45931.681950810183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45931.681950810183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45931.681950810183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45931.681950810183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45931.681950810183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45931.681950810183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45931.681950810183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45931.681950810183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45931.681950810183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45931.681950810183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45931.681950810183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45931.681950810183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45931.681950810183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45931.681950810183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45931.681950810183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45931.681950810183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45931.681950810183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45931.681950810183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45931.681950810183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45931.681950810183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45931.681950810183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45931.681950810183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45931.681950810183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45931.681950810183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45931.681950810183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45931.681950810183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45931.681950810183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45931.681950810183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45931.681950810183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45931.681950810183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45931.681950810183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45931.681950810183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45931.681950810183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45931.681950810183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45931.681950810183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45931.681950810183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45931.681950810183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45931.681950810183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45931.681950810183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45931.681950810183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45931.681950810183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45931.681950810183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45931.681950810183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45931.681950810183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45931.681950810183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45931.681950810183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45931.681950810183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45931.681950810183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45931.681950810183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45931.681950810183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45931.681950810183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45931.681950810183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45931.681950810183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45931.681950810183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45931.681950810183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45931.681950810183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45931.681950810183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45931.681950810183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45931.681950810183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45931.681950810183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45931.681950810183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45931.681950810183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45931.681950810183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45931.681950810183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45931.681950810183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45931.681950810183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45931.681950810183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45931.681950810183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45931.681950810183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45931.681950810183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45931.681950810183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45931.681950810183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45931.681950810183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45931.681950810183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45931.681950810183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45931.681950810183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45931.681950810183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45931.681950810183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45931.681950810183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45931.681950810183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45931.681950810183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45931.681950810183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45931.681950810183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45931.681950810183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45931.681950810183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45931.681950810183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45931.681950810183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45931.681950810183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45931.681950810183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45931.681950810183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45931.681950810183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45931.681950810183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45931.681950810183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45931.681950810183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45931.681950810183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45931.681950810183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45931.681950810183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45931.681950810183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45931.681950810183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45931.681950810183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45931.681950810183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45931.681950810183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45931.681950810183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45931.681950810183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45931.681950810183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45931.681950810183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45931.681950810183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45931.681950810183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45931.681950810183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45931.681950810183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45931.681950810183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45931.681950810183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45931.681950810183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45931.681950810183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45931.681950810183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45931.681950810183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45931.681950810183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45931.681950810183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45931.681950810183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45931.681950810183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45931.681950810183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45931.681950810183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45931.681950810183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45931.681950810183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45931.681950810183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45931.681950810183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45931.681950810183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45931.681950810183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45931.681950810183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45931.681950810183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45931.681950810183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45931.681950810183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45931.681950810183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45931.681950810183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45931.681950810183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45931.681950810183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45931.681950810183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45931.681950810183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45931.681950810183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45931.681950810183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45931.681950810183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45931.681950810183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45931.681950810183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45931.681950810183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45931.681950810183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45931.681950810183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45931.681950810183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45931.681950810183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45931.681950810183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45931.681950810183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45931.681950810183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45931.681950810183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45931.681950810183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45931.681950810183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45931.681950810183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45931.681950810183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45931.681950810183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45931.681950810183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45931.681950810183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45931.681950810183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45931.681950810183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45931.681950810183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45931.681950810183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45931.681950810183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45931.681950810183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45931.681950810183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45931.681950810183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45931.681950810183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45931.681950810183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45931.681950810183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45931.681950810183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45931.681950810183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45931.681950810183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45931.681950810183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45931.681950810183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45931.681950810183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45931.681950810183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45931.681950810183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45931.681950810183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45931.681950810183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45931.681950810183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45931.681950810183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45931.681950810183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45931.681950810183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45931.681950810183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45931.681950810183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45931.681950810183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45931.681950810183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45931.681950810183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45931.681950810183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45931.681950810183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45931.681950810183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45931.681950810183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45931.681950810183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45931.681950810183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45931.681950810183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45931.681950810183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45931.681950810183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45931.681950810183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45931.681950810183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45931.681950810183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45931.681950810183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45931.681950810183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45931.681950810183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45931.681950810183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45931.681950810183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45931.681950810183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45931.681950810183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45931.681950810183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45931.681950810183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45931.681950810183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45931.681950810183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45931.681950810183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45931.681950810183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45931.681950810183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45931.681950810183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45931.681950810183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45931.681950810183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45931.681950810183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45931.681950810183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45931.681950810183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45931.681950810183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45931.681950810183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45931.681950810183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45931.681950810183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45931.681950810183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45931.681950810183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45931.681950810183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45931.681950810183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45931.681950810183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45931.681950810183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45931.681950810183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45931.681950810183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45931.681950810183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45931.681950810183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45931.681950810183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45931.681950810183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45931.681950810183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45931.681950810183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45931.681950810183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45931.681950810183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45931.681950810183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45931.681950810183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45931.681950810183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45931.681950810183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45931.681950810183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45931.681950810183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45931.681950810183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45931.681950810183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45931.681950810183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45931.681950810183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45931.681950810183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45931.681950810183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45931.681950810183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45931.681950810183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45931.681950810183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45931.681950810183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45931.681950810183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45931.681950810183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45931.681950810183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45931.681950810183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45931.681950810183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45931.681950810183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45931.681950810183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45931.681950810183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45931.681950810183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45931.681950810183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45931.681950810183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45931.681950810183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45931.681950810183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45931.681950810183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45931.681950810183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45931.681950810183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45931.681950810183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45931.681950810183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45931.681950810183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45931.681950810183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45931.681950810183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45931.681950810183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45931.681950810183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45931.681950810183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45931.681950810183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45931.681950810183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45931.681950810183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45931.681950810183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45931.681950810183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45931.681950810183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45931.681950810183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45931.681950810183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45931.681950810183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45931.681950810183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45931.681950810183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45931.681950810183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45931.681950810183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45931.681950810183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45931.681950810183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45931.681950810183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45931.681950810183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45931.681950810183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45931.681950810183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45931.681950810183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45931.681950810183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45931.681950810183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45931.681950810183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45931.681950810183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45931.681950810183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45931.681950810183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45931.681950810183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45931.681950810183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45931.681950810183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45931.681950810183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45931.681950810183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45931.681950810183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45931.681950810183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45931.681950810183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45931.681950810183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45931.681950810183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45931.681950810183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45931.681950810183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45931.681950810183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45931.681950810183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45931.681950810183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45931.681950810183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45931.681950810183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45931.681950810183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45931.681950810183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45931.681950810183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45931.681950810183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45931.681950810183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45931.681950810183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45931.681950810183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45931.681950810183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45931.681950810183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45931.681950810183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45931.681950810183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45931.681950810183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45931.681950810183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45931.681950810183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45931.681950810183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45931.681950810183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45931.681950810183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45931.681950810183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45931.681950810183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45931.681950810183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45931.681950810183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45931.681950810183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45931.681950810183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45931.681950810183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45931.681950810183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45931.681950810183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45931.681950810183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45931.681950810183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45931.681950810183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45931.681950810183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45931.681950810183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45931.681950810183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45931.681950810183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45931.681950810183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45931.681950810183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45931.681950810183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45931.681950810183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45931.681950810183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45931.681950810183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45931.681950810183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45931.681950810183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45931.681950810183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45931.681950810183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45931.681950810183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45931.681950810183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45931.681950810183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45931.681950810183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45931.681950810183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45931.681950810183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45931.681950810183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45931.681950810183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45931.681950810183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45931.681950810183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45931.681950810183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45931.681950810183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45931.681950810183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45931.681950810183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45931.681950810183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45931.681950810183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45931.681950810183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45931.681950810183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45931.681950810183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45931.681950810183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45931.681950810183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45931.681950810183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45931.681950810183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45931.681950810183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45931.681950810183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45931.681950810183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45931.681950810183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45931.681950810183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45931.681950810183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45931.681950810183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45931.681950810183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45931.681950810183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45931.681950810183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45931.681950810183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45931.681950810183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45931.681950810183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45931.681950810183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45931.681950810183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45931.681950810183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45931.681950810183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45931.681950810183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45931.681950810183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45931.681950810183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45931.681950810183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45931.681950810183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45931.681950810183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45931.681950810183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45931.681950810183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45931.681950810183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45931.681950810183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45931.681950810183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45931.681950810183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45931.681950810183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45931.681950810183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45931.681950810183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45931.681950810183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45931.681950810183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45931.681950810183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45931.681950810183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45931.681950810183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45931.681950810183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45931.681950810183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45931.681950810183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45931.681950810183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45931.681950810183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45931.681950810183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45931.681950810183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45931.681950810183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45931.681950810183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45931.681950810183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45931.681950810183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45931.681950810183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45931.681950810183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45931.681950810183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45931.681950810183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45931.681950810183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45931.681950810183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45931.681950810183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45931.681950810183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45931.681950810183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45931.681950810183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45931.681950810183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45931.681950810183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45931.681950810183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45931.681950810183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45931.681950810183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45931.681950810183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45931.681950810183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45931.681950810183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45931.681950810183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45931.681950810183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45931.681950810183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45931.681950810183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45931.681950810183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45931.681950810183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45931.681950810183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45931.681950810183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45931.681950810183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45931.681950810183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45931.681950810183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45931.681950810183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45931.681950810183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45931.681950810183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45931.681950810183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45931.681950810183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45931.681950810183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45931.681950810183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45931.681950810183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45931.681950810183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45931.681950810183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45931.681950810183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45931.681950810183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45931.681950810183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45931.681950810183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45931.681950810183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45931.681950810183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45931.681950810183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45931.681950810183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45931.681950810183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45931.681950810183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45931.681950810183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45931.681950810183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45931.681950810183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45931.681950810183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45931.681950810183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45931.681950810183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45931.681950810183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45931.681950810183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45931.681950810183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45931.681950810183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45931.681950810183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45931.681950810183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45931.681950810183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45931.681950810183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45931.681950810183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45931.681950810183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45931.681950810183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45931.681950810183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45931.681950810183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45931.681950810183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45931.681950810183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45931.681950810183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45931.681950810183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45931.681950810183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45931.681950810183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45931.681950810183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45931.681950810183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45931.681950810183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45931.681950810183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45931.681950810183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45931.681950810183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45931.681950810183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45931.681950810183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45931.681950810183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45931.681950810183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45931.681950810183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45931.681950810183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45931.681950810183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45931.681950810183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45931.681950810183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45931.681950810183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45931.681950810183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45931.681950810183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45931.681950810183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45931.681950810183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45931.681950810183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45931.681950810183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45931.681950810183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45931.681950810183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45931.681950810183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45931.681950810183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45931.681950810183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45931.681950810183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45931.681950810183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45931.681950810183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45931.681950810183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45931.681950810183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45931.681950810183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45931.681950810183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45931.681950810183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45931.681950810183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45931.681950810183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45931.681950810183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45931.681950810183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45931.681950810183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45931.681950810183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45931.681950810183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45931.681950810183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45931.681950810183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45931.681950810183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45931.681950810183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45931.681950810183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45931.681950810183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45931.681950810183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45931.681950810183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45931.681950810183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45931.681950810183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45931.681950810183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45931.681950810183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45931.681950810183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45931.681950810183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45931.681950810183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45931.681950810183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45931.681950810183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45931.681950810183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45931.681950810183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45931.681950810183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45931.681950810183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45931.681950810183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45931.681950810183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45931.681950810183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45931.681950810183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45931.681950810183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45931.681950810183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45931.681950810183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45931.681950810183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45931.681950810183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45931.681950810183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45931.681950810183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45931.681950810183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45931.681950810183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45931.681950810183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45931.681950810183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45931.681950810183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45931.681950810183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45931.681950810183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45931.681950810183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45931.681950810183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45931.681950810183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45931.681950810183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45931.681950810183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45931.681950810183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45931.681950810183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45931.681950810183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45931.681950810183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45931.681950810183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45931.681950810183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45931.681950810183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45931.681950810183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45931.681950810183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45931.681950810183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45931.681950810183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45931.681950810183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45931.681950810183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45931.681950810183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45931.681950810183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45931.681950810183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45931.681950810183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45931.681950810183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45931.681950810183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45931.681950810183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45931.681950810183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45931.681950810183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45931.681950810183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45931.681950810183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45931.681950810183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45931.681950810183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45931.681950810183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45931.681950810183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45931.681950810183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45931.681950810183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45931.681950810183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45931.681950810183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45931.681950810183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45931.681950810183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45931.681950810183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45931.681950810183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45931.681950810183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45931.681950810183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45931.681950810183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45931.681950810183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45931.681950810183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45931.681950810183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45931.681950810183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45931.681950810183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45931.681950810183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45931.681950810183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45931.681950810183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45931.681950810183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45931.681950810183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45931.681950810183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45931.681950810183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45931.681950810183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45931.681950810183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45931.681950810183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45931.681950810183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45931.681950810183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45931.681950810183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45931.681950810183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45931.681950810183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45931.681950810183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45931.681950810183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45931.681950810183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45931.681950810183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45931.681950810183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45931.681950810183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45931.681950810183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45931.681950810183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45931.681950810183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45931.681950810183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45931.681950810183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45931.681950810183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45931.681950810183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45931.681950810183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45931.681950810183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45931.681950810183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45931.681950810183</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45931.681950810183</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45931.681950810183</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45931.681950810183</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228.20123321758729</v>
      </c>
      <c r="H2" s="113">
        <v>45703.474768518521</v>
      </c>
      <c r="I2" s="110" t="str">
        <f>IFERROR(VLOOKUP(D2,DB!A:F,6,0),"")</f>
        <v>SCECO</v>
      </c>
      <c r="J2" s="110" t="str">
        <f>IFERROR(VLOOKUP(D2,DB!A:G,7,0),"")</f>
        <v>Dead</v>
      </c>
      <c r="K2" s="115" t="s">
        <v>39059</v>
      </c>
      <c r="L2" s="107" t="str">
        <f>IFERROR(VLOOKUP(D2,DB!A:I,9,0),"")</f>
        <v>Latis</v>
      </c>
    </row>
    <row r="3" spans="1:16" ht="15" customHeight="1">
      <c r="A3" s="110" t="s">
        <v>39060</v>
      </c>
      <c r="B3" s="110" t="str">
        <f>IFERROR(VLOOKUP(D3,DB!A:K,11,0),"")</f>
        <v>R4</v>
      </c>
      <c r="C3" s="111">
        <v>2</v>
      </c>
      <c r="D3" s="107" t="s">
        <v>39061</v>
      </c>
      <c r="E3" s="112" t="s">
        <v>38964</v>
      </c>
      <c r="F3" s="113">
        <v>45930.890277777777</v>
      </c>
      <c r="G3" s="114">
        <f ca="1">IFERROR(NOW()-F3,"")</f>
        <v>0.79167303240683395</v>
      </c>
      <c r="H3" s="113">
        <v>45930.847372685188</v>
      </c>
      <c r="I3" s="110" t="str">
        <f>IFERROR(VLOOKUP(D3,DB!A:F,6,0),"")</f>
        <v>SCECO</v>
      </c>
      <c r="J3" s="110" t="str">
        <f>IFERROR(VLOOKUP(D3,DB!A:G,7,0),"")</f>
        <v>In progress</v>
      </c>
      <c r="K3" s="115" t="s">
        <v>39062</v>
      </c>
      <c r="L3" s="107" t="str">
        <f>IFERROR(VLOOKUP(D3,DB!A:I,9,0),"")</f>
        <v>Latis</v>
      </c>
    </row>
    <row r="4" spans="1:16" ht="15" customHeight="1">
      <c r="A4" s="110"/>
      <c r="B4" s="110" t="str">
        <f>IFERROR(VLOOKUP(D4,DB!A:K,11,0),"")</f>
        <v/>
      </c>
      <c r="C4" s="111"/>
      <c r="D4" s="107"/>
      <c r="E4" s="112"/>
      <c r="F4" s="113"/>
      <c r="G4" s="114">
        <f ca="1">IFERROR(NOW()-F4,"")</f>
        <v>45931.681950810183</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45931.681950810183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45931.681950810183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45931.681950810183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45931.681950810183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45931.681950810183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45931.681950810183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45931.681950810183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45931.681950810183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45931.681950810183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45931.681950810183</v>
      </c>
      <c r="H14" s="113"/>
      <c r="I14" s="110" t="str">
        <f>IFERROR(VLOOKUP(D14,DB!A:F,6,0),"")</f>
        <v/>
      </c>
      <c r="J14" s="110" t="str">
        <f>IFERROR(VLOOKUP(D14,DB!A:G,7,0),"")</f>
        <v/>
      </c>
      <c r="K14" s="115"/>
      <c r="L14" s="107" t="str">
        <f>IFERROR(VLOOKUP(D14,DB!A:I,9,0),"")</f>
        <v/>
      </c>
    </row>
    <row r="15" spans="1:16" ht="15" customHeight="1">
      <c r="A15" s="110"/>
      <c r="B15" s="110" t="str">
        <f>IFERROR(VLOOKUP(D16,DB!A:K,11,0),"")</f>
        <v/>
      </c>
      <c r="C15" s="111"/>
      <c r="D15" s="144"/>
      <c r="E15" s="112"/>
      <c r="F15" s="113"/>
      <c r="G15" s="114">
        <f ca="1">IFERROR(NOW()-F15,"")</f>
        <v>45931.681950810183</v>
      </c>
      <c r="H15" s="113"/>
      <c r="I15" s="110" t="str">
        <f>IFERROR(VLOOKUP(D16,DB!A:F,6,0),"")</f>
        <v/>
      </c>
      <c r="J15" s="110" t="str">
        <f>IFERROR(VLOOKUP(D16,DB!A:G,7,0),"")</f>
        <v/>
      </c>
      <c r="K15" s="115"/>
      <c r="L15" s="107" t="str">
        <f>IFERROR(VLOOKUP(D16,DB!A:I,9,0),"")</f>
        <v/>
      </c>
    </row>
    <row r="16" spans="1:16" ht="15" customHeight="1">
      <c r="A16" s="110"/>
      <c r="B16" s="110" t="str">
        <f>IFERROR(VLOOKUP(#REF!,DB!A:K,11,0),"")</f>
        <v/>
      </c>
      <c r="C16" s="111"/>
      <c r="D16" s="107"/>
      <c r="E16" s="112"/>
      <c r="F16" s="113"/>
      <c r="G16" s="114">
        <f ca="1">IFERROR(NOW()-F16,"")</f>
        <v>45931.681950810183</v>
      </c>
      <c r="H16" s="113"/>
      <c r="I16" s="110" t="str">
        <f>IFERROR(VLOOKUP(#REF!,DB!A:F,6,0),"")</f>
        <v/>
      </c>
      <c r="J16" s="110" t="str">
        <f>IFERROR(VLOOKUP(#REF!,DB!A:G,7,0),"")</f>
        <v/>
      </c>
      <c r="K16" s="115"/>
      <c r="L16" s="107" t="str">
        <f>IFERROR(VLOOKUP(#REF!,DB!A:I,9,0),"")</f>
        <v/>
      </c>
    </row>
    <row r="17" spans="1:12" ht="15" customHeight="1">
      <c r="A17" s="110"/>
      <c r="B17" s="110" t="str">
        <f>IFERROR(VLOOKUP(D17,DB!A:K,11,0),"")</f>
        <v/>
      </c>
      <c r="C17" s="111"/>
      <c r="D17" s="107"/>
      <c r="E17" s="112"/>
      <c r="F17" s="113"/>
      <c r="G17" s="114">
        <f ca="1">IFERROR(NOW()-F17,"")</f>
        <v>45931.681950810183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45931.681950810183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45931.681950810183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45931.681950810183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45931.681950810183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45931.681950810183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45931.681950810183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45931.681950810183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45931.681950810183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45931.681950810183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45931.681950810183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45931.681950810183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45931.681950810183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45931.68195046296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45931.68195046296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45931.68195046296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45931.68195046296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45931.68195046296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45931.68195046296</v>
      </c>
      <c r="H35" s="113"/>
      <c r="I35" s="110" t="str">
        <f>IFERROR(VLOOKUP(D35,DB!A:F,6,0),"")</f>
        <v/>
      </c>
      <c r="J35" s="110" t="str">
        <f>IFERROR(VLOOKUP(D35,DB!A:G,7,0),"")</f>
        <v/>
      </c>
      <c r="K35" s="115"/>
      <c r="L35" s="107" t="str">
        <f>IFERROR(VLOOKUP(D35,DB!A:I,9,0),"")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3"/>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39.849890624995169</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5.4930734953668434</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45931.681950810183</v>
      </c>
      <c r="H4" s="38"/>
      <c r="I4" s="37" t="str">
        <f>IFERROR(VLOOKUP(D4,DB!A:F,6,0),"")</f>
        <v/>
      </c>
      <c r="J4" s="37" t="str">
        <f>IFERROR(VLOOKUP(D4,DB!A:G,7,0),"")</f>
        <v/>
      </c>
      <c r="K4" s="37"/>
      <c r="L4" s="37" t="str">
        <f>IFERROR(VLOOKUP(D4,DB!A:I,9,0),"")</f>
        <v/>
      </c>
      <c r="M4" s="139"/>
    </row>
    <row r="5" spans="1:13" ht="15">
      <c r="A5" s="37"/>
      <c r="B5" s="37" t="str">
        <f>IFERROR(VLOOKUP(D5,DB!A:K,11,0),"")</f>
        <v/>
      </c>
      <c r="C5" s="37"/>
      <c r="D5" s="140"/>
      <c r="E5" s="37"/>
      <c r="F5" s="38"/>
      <c r="G5" s="39">
        <f ca="1">IFERROR(NOW()-F5,"-")</f>
        <v>45931.681950810183</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45931.681950810183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45931.681950810183</v>
      </c>
      <c r="H7" s="38"/>
      <c r="I7" s="37" t="str">
        <f>IFERROR(VLOOKUP(D7,DB!A:F,6,0),"")</f>
        <v/>
      </c>
      <c r="J7" s="37" t="str">
        <f>IFERROR(VLOOKUP(D7,DB!A:G,7,0),"")</f>
        <v/>
      </c>
      <c r="K7" s="37"/>
      <c r="L7" s="37" t="str">
        <f>IFERROR(VLOOKUP(D7,DB!A:I,9,0),"")</f>
        <v/>
      </c>
      <c r="M7" s="139"/>
    </row>
    <row r="8" spans="1:13" ht="15">
      <c r="A8" s="37"/>
      <c r="B8" s="37" t="str">
        <f>IFERROR(VLOOKUP(D8,DB!A:K,11,0),"")</f>
        <v/>
      </c>
      <c r="C8" s="37"/>
      <c r="D8" s="143"/>
      <c r="E8" s="37"/>
      <c r="F8" s="38"/>
      <c r="G8" s="39">
        <f ca="1">IFERROR(NOW()-F8,"-")</f>
        <v>45931.681950810183</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45931.681950810183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45931.681950810183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0"/>
      <c r="E11" s="37"/>
      <c r="F11" s="38"/>
      <c r="G11" s="39">
        <f ca="1">IFERROR(NOW()-F11,"-")</f>
        <v>45931.681950810183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45931.681950810183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45931.681950810183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45931.681950810183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45931.681950810183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45931.681950810183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45931.681950810183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45931.681950810183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45931.681950810183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45931.681950810183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45931.681950810183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45931.681950810183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45931.681950810183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45931.681950810183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45931.681950810183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45931.681950810183</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45931.681950810183</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45931.681950810183</v>
      </c>
      <c r="H28" s="38"/>
      <c r="I28" s="37" t="str">
        <f>IFERROR(VLOOKUP(D28,DB!A:F,6,0),"")</f>
        <v/>
      </c>
      <c r="J28" s="37" t="str">
        <f>IFERROR(VLOOKUP(D28,DB!A:G,7,0),"")</f>
        <v/>
      </c>
      <c r="K28" s="37"/>
      <c r="L28" s="37" t="str">
        <f>IFERROR(VLOOKUP(D28,DB!A:I,9,0),"")</f>
        <v/>
      </c>
      <c r="M28" s="139"/>
    </row>
    <row r="29" spans="1:13" ht="15">
      <c r="A29" s="92"/>
      <c r="B29" s="92" t="str">
        <f>IFERROR(VLOOKUP(D29,DB!A:K,11,0),"")</f>
        <v/>
      </c>
      <c r="C29" s="92"/>
      <c r="D29" s="92"/>
      <c r="E29" s="92"/>
      <c r="F29" s="134"/>
      <c r="G29" s="135">
        <f ca="1">IFERROR(NOW()-F29,"-")</f>
        <v>45931.681950810183</v>
      </c>
      <c r="H29" s="134"/>
      <c r="I29" s="92" t="str">
        <f>IFERROR(VLOOKUP(D29,DB!A:F,6,0),"")</f>
        <v/>
      </c>
      <c r="J29" s="92" t="str">
        <f>IFERROR(VLOOKUP(D29,DB!A:G,7,0),"")</f>
        <v/>
      </c>
      <c r="K29" s="92"/>
      <c r="L29" s="92" t="str">
        <f>IFERROR(VLOOKUP(D29,DB!A:I,9,0),"")</f>
        <v/>
      </c>
      <c r="M29" s="139"/>
    </row>
    <row r="30" spans="1:13" ht="15">
      <c r="A30" s="37"/>
      <c r="B30" s="37" t="str">
        <f>IFERROR(VLOOKUP(D30,DB!A:K,11,0),"")</f>
        <v/>
      </c>
      <c r="C30" s="37"/>
      <c r="D30" s="37"/>
      <c r="E30" s="37"/>
      <c r="F30" s="38"/>
      <c r="G30" s="39">
        <f ca="1">IFERROR(NOW()-F30,"-")</f>
        <v>45931.681950810183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45931.681950810183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45931.681950810183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45931.681950810183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45931.681950810183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45931.681950810183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45931.681950810183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45931.681950810183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45931.681950810183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45931.681950810183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45931.681950810183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45931.681950810183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45931.681950810183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45931.681950810183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45931.681950810183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45931.681950810183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45931.681950810183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45931.681950810183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45931.681950810183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45931.681950810183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45931.681950810183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45931.681950810183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45931.681950810183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45931.681950810183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45931.681950810183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45931.681950810183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45931.681950810183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45931.681950810183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45931.681950810183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45931.681950810183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45931.681950810183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45931.681950810183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45931.681950810183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45931.681950810183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45931.681950810183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45931.681950810183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45931.681950810183</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45931.681950810183</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45931.681950810183</v>
      </c>
      <c r="H68" s="38"/>
      <c r="I68" s="37" t="str">
        <f>IFERROR(VLOOKUP(D68,DB!A:F,6,0),"")</f>
        <v/>
      </c>
      <c r="J68" s="37" t="str">
        <f>IFERROR(VLOOKUP(D68,DB!A:G,7,0),"")</f>
        <v/>
      </c>
      <c r="K68" s="37"/>
      <c r="L68" s="37" t="str">
        <f>IFERROR(VLOOKUP(D68,DB!A:I,9,0),"")</f>
        <v/>
      </c>
      <c r="M68" s="139"/>
    </row>
    <row r="69" spans="1:13" ht="15">
      <c r="A69" s="92"/>
      <c r="B69" s="92" t="str">
        <f>IFERROR(VLOOKUP(D69,DB!A:K,11,0),"")</f>
        <v/>
      </c>
      <c r="C69" s="92"/>
      <c r="D69" s="92"/>
      <c r="E69" s="92"/>
      <c r="F69" s="134"/>
      <c r="G69" s="135">
        <f ca="1">IFERROR(NOW()-F69,"-")</f>
        <v>45931.681950810183</v>
      </c>
      <c r="H69" s="134"/>
      <c r="I69" s="92" t="str">
        <f>IFERROR(VLOOKUP(D69,DB!A:F,6,0),"")</f>
        <v/>
      </c>
      <c r="J69" s="92" t="str">
        <f>IFERROR(VLOOKUP(D69,DB!A:G,7,0),"")</f>
        <v/>
      </c>
      <c r="K69" s="92"/>
      <c r="L69" s="92" t="str">
        <f>IFERROR(VLOOKUP(D69,DB!A:I,9,0),"")</f>
        <v/>
      </c>
      <c r="M69" s="139"/>
    </row>
    <row r="70" spans="1:13" ht="15">
      <c r="A70" s="37"/>
      <c r="B70" s="37" t="str">
        <f>IFERROR(VLOOKUP(D70,DB!A:K,11,0),"")</f>
        <v/>
      </c>
      <c r="C70" s="37"/>
      <c r="D70" s="37"/>
      <c r="E70" s="37"/>
      <c r="F70" s="38"/>
      <c r="G70" s="39">
        <f ca="1">IFERROR(NOW()-F70,"-")</f>
        <v>45931.681950810183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45931.681950810183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45931.681950810183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45931.681950810183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45931.681950810183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45931.681950810183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45931.681950810183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45931.681950810183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45931.681950810183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45931.681950810183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45931.681950810183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45931.681950810183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45931.681950810183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45931.681950810183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45931.681950810183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45931.681950810183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45931.681950810183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45931.681950810183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45931.681950810183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45931.681950810183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45931.681950810183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45931.681950810183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45931.681950810183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45931.681950810183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45931.681950810183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45931.681950810183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45931.681950810183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45931.681950810183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45931.681950810183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45931.681950810183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45931.681950810183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45931.681950810183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45931.681950810183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45931.681950810183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45931.681950810183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45931.681950810183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45931.681950810183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45931.681950810183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45931.681950810183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45931.681950810183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45931.681950810183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45931.681950810183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45931.681950810183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45931.681950810183</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45931.681950810183</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45931.681950810183</v>
      </c>
      <c r="H115" s="38"/>
      <c r="I115" s="37" t="str">
        <f>IFERROR(VLOOKUP(D115,DB!A:F,6,0),"")</f>
        <v/>
      </c>
      <c r="J115" s="37" t="str">
        <f>IFERROR(VLOOKUP(D115,DB!A:G,7,0),"")</f>
        <v/>
      </c>
      <c r="K115" s="37"/>
      <c r="L115" s="37" t="str">
        <f>IFERROR(VLOOKUP(D115,DB!A:I,9,0),"")</f>
        <v/>
      </c>
      <c r="M115" s="139"/>
    </row>
    <row r="116" spans="1:13" ht="15">
      <c r="A116" s="92"/>
      <c r="B116" s="92" t="str">
        <f>IFERROR(VLOOKUP(D116,DB!A:K,11,0),"")</f>
        <v/>
      </c>
      <c r="C116" s="92"/>
      <c r="D116" s="92"/>
      <c r="E116" s="92"/>
      <c r="F116" s="134"/>
      <c r="G116" s="135">
        <f ca="1">IFERROR(NOW()-F116,"-")</f>
        <v>45931.681950810183</v>
      </c>
      <c r="H116" s="134"/>
      <c r="I116" s="92" t="str">
        <f>IFERROR(VLOOKUP(D116,DB!A:F,6,0),"")</f>
        <v/>
      </c>
      <c r="J116" s="92" t="str">
        <f>IFERROR(VLOOKUP(D116,DB!A:G,7,0),"")</f>
        <v/>
      </c>
      <c r="K116" s="92"/>
      <c r="L116" s="92" t="str">
        <f>IFERROR(VLOOKUP(D116,DB!A:I,9,0),"")</f>
        <v/>
      </c>
      <c r="M116" s="139"/>
    </row>
    <row r="117" spans="1:13" ht="15">
      <c r="A117" s="92"/>
      <c r="B117" s="92" t="str">
        <f>IFERROR(VLOOKUP(D117,DB!A:K,11,0),"")</f>
        <v/>
      </c>
      <c r="C117" s="92"/>
      <c r="D117" s="92"/>
      <c r="E117" s="92"/>
      <c r="F117" s="134"/>
      <c r="G117" s="135">
        <f ca="1">IFERROR(NOW()-F117,"-")</f>
        <v>45931.681950810183</v>
      </c>
      <c r="H117" s="134"/>
      <c r="I117" s="92" t="str">
        <f>IFERROR(VLOOKUP(D117,DB!A:F,6,0),"")</f>
        <v/>
      </c>
      <c r="J117" s="92" t="str">
        <f>IFERROR(VLOOKUP(D117,DB!A:G,7,0),"")</f>
        <v/>
      </c>
      <c r="K117" s="92"/>
      <c r="L117" s="92" t="str">
        <f>IFERROR(VLOOKUP(D117,DB!A:I,9,0),"")</f>
        <v/>
      </c>
    </row>
    <row r="118" spans="1:13" ht="15">
      <c r="A118" s="37"/>
      <c r="B118" s="37" t="str">
        <f>IFERROR(VLOOKUP(D118,DB!A:K,11,0),"")</f>
        <v/>
      </c>
      <c r="C118" s="37"/>
      <c r="D118" s="37"/>
      <c r="E118" s="37"/>
      <c r="F118" s="38"/>
      <c r="G118" s="39">
        <f ca="1">IFERROR(NOW()-F118,"-")</f>
        <v>45931.681950810183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45931.681950810183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45931.681950810183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45931.681950810183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45931.681950810183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45931.681950810183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45931.681950810183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45931.681950810183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45931.681950810183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45931.681950810183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45931.681950810183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45931.681950810183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45931.681950810183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45931.681950810183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45931.681950810183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45931.681950810183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45931.681950810183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45931.681950810183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45931.681950810183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45931.681950810183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45931.681950810183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45931.681950810183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45931.681950810183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45931.681950810183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45931.681950810183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45931.681950810183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45931.681950810183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45931.681950810183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45931.681950810183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45931.681950810183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45931.681950810183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45931.681950810183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45931.681950810183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45931.681950810183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45931.681950810183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45931.681950810183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45931.681950810183</v>
      </c>
      <c r="H154" s="38"/>
      <c r="I154" s="37" t="str">
        <f>IFERROR(VLOOKUP(D154,DB!A:F,6,0),"")</f>
        <v/>
      </c>
      <c r="J154" s="37" t="str">
        <f>IFERROR(VLOOKUP(D154,DB!A:G,7,0),"")</f>
        <v/>
      </c>
      <c r="K154" s="37"/>
      <c r="L154" s="37" t="str">
        <f>IFERROR(VLOOKUP(D154,DB!A:I,9,0),"")</f>
        <v/>
      </c>
    </row>
    <row r="155" spans="1:12" ht="15">
      <c r="A155" s="92"/>
      <c r="B155" s="92" t="str">
        <f>IFERROR(VLOOKUP(D155,DB!A:K,11,0),"")</f>
        <v/>
      </c>
      <c r="C155" s="92"/>
      <c r="D155" s="92"/>
      <c r="E155" s="92"/>
      <c r="F155" s="134"/>
      <c r="G155" s="135">
        <f ca="1">IFERROR(NOW()-F155,"-")</f>
        <v>45931.681950810183</v>
      </c>
      <c r="H155" s="134"/>
      <c r="I155" s="92" t="str">
        <f>IFERROR(VLOOKUP(D155,DB!A:F,6,0),"")</f>
        <v/>
      </c>
      <c r="J155" s="92" t="str">
        <f>IFERROR(VLOOKUP(D155,DB!A:G,7,0),"")</f>
        <v/>
      </c>
      <c r="K155" s="92"/>
      <c r="L155" s="92" t="str">
        <f>IFERROR(VLOOKUP(D155,DB!A:I,9,0),"")</f>
        <v/>
      </c>
    </row>
    <row r="156" spans="1:12" ht="15">
      <c r="A156" s="37"/>
      <c r="B156" s="37" t="str">
        <f>IFERROR(VLOOKUP(D156,DB!A:K,11,0),"")</f>
        <v/>
      </c>
      <c r="C156" s="37"/>
      <c r="D156" s="37"/>
      <c r="E156" s="37"/>
      <c r="F156" s="38"/>
      <c r="G156" s="39">
        <f ca="1">IFERROR(NOW()-F156,"-")</f>
        <v>45931.681950810183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45931.681950810183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45931.681950810183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45931.681950810183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45931.681950810183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45931.681950810183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45931.681950810183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45931.681950810183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45931.681950810183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45931.681950810183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45931.681950810183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45931.681950810183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45931.681950810183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45931.681950810183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45931.681950810183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45931.681950810183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45931.681950810183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45931.681950810183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45931.681950810183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45931.681950810183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45931.681950810183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45931.681950810183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45931.681950810183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45931.681950810183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45931.681950810183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45931.681950810183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45931.681950810183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45931.681950810183</v>
      </c>
      <c r="H183" s="38"/>
      <c r="I183" s="37" t="str">
        <f>IFERROR(VLOOKUP(D183,DB!A:F,6,0),"")</f>
        <v/>
      </c>
      <c r="J183" s="37" t="str">
        <f>IFERROR(VLOOKUP(D183,DB!A:G,7,0),"")</f>
        <v/>
      </c>
      <c r="K183" s="37"/>
      <c r="L183" s="37" t="str">
        <f>IFERROR(VLOOKUP(D183,DB!A:I,9,0),"")</f>
        <v/>
      </c>
    </row>
    <row r="184" spans="1:12" ht="15">
      <c r="A184" s="92"/>
      <c r="B184" s="92" t="str">
        <f>IFERROR(VLOOKUP(D184,DB!A:K,11,0),"")</f>
        <v/>
      </c>
      <c r="C184" s="92"/>
      <c r="D184" s="92"/>
      <c r="E184" s="92"/>
      <c r="F184" s="134"/>
      <c r="G184" s="135">
        <f ca="1">IFERROR(NOW()-F184,"-")</f>
        <v>45931.681950810183</v>
      </c>
      <c r="H184" s="134"/>
      <c r="I184" s="92" t="str">
        <f>IFERROR(VLOOKUP(D184,DB!A:F,6,0),"")</f>
        <v/>
      </c>
      <c r="J184" s="92" t="str">
        <f>IFERROR(VLOOKUP(D184,DB!A:G,7,0),"")</f>
        <v/>
      </c>
      <c r="K184" s="92"/>
      <c r="L184" s="92" t="str">
        <f>IFERROR(VLOOKUP(D184,DB!A:I,9,0),"")</f>
        <v/>
      </c>
    </row>
    <row r="185" spans="1:12" ht="15">
      <c r="A185" s="37"/>
      <c r="B185" s="37" t="str">
        <f>IFERROR(VLOOKUP(D185,DB!A:K,11,0),"")</f>
        <v/>
      </c>
      <c r="C185" s="37"/>
      <c r="D185" s="37"/>
      <c r="E185" s="37"/>
      <c r="F185" s="38"/>
      <c r="G185" s="39">
        <f ca="1">IFERROR(NOW()-F185,"-")</f>
        <v>45931.681950810183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45931.681950810183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45931.681950810183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45931.681950810183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45931.681950810183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45931.681950810183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45931.681950810183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45931.681950810183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45931.681950810183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45931.681950810183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45931.681950810183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45931.681950810183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45931.681950810183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45931.681950810183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45931.681950810183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45931.681950810183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45931.681950810183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45931.681950810183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45931.681950810183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45931.681950810183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45931.681950810183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45931.681950810183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45931.681950810183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45931.681950810183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45931.681950810183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45931.681950810183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45931.681950810183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45931.681950810183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45931.681950810183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45931.681950810183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45931.681950810183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45931.681950810183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45931.681950810183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45931.681950810183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45931.681950810183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45931.681950810183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45931.681950810183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45931.681950810183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45931.681950810183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45931.681950810183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45931.681950810183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45931.681950810183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45931.681950810183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45931.681950810183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45931.681950810183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45931.681950810183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45931.681950810183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45931.681950810183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45931.681950810183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45931.681950810183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45931.681950810183</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45931.681950810183</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45931.681950810183</v>
      </c>
      <c r="H237" s="38"/>
      <c r="I237" s="37" t="str">
        <f>IFERROR(VLOOKUP(D237,DB!A:F,6,0),"")</f>
        <v/>
      </c>
      <c r="J237" s="37" t="str">
        <f>IFERROR(VLOOKUP(D237,DB!A:G,7,0),"")</f>
        <v/>
      </c>
      <c r="K237" s="37"/>
      <c r="L237" s="37" t="str">
        <f>IFERROR(VLOOKUP(D237,DB!A:I,9,0),"")</f>
        <v/>
      </c>
    </row>
    <row r="238" spans="1:12" ht="15">
      <c r="A238" s="92"/>
      <c r="B238" s="92" t="str">
        <f>IFERROR(VLOOKUP(D238,DB!A:K,11,0),"")</f>
        <v/>
      </c>
      <c r="C238" s="92"/>
      <c r="D238" s="92"/>
      <c r="E238" s="92"/>
      <c r="F238" s="134"/>
      <c r="G238" s="135">
        <f ca="1">IFERROR(NOW()-F238,"-")</f>
        <v>45931.681950810183</v>
      </c>
      <c r="H238" s="134"/>
      <c r="I238" s="92" t="str">
        <f>IFERROR(VLOOKUP(D238,DB!A:F,6,0),"")</f>
        <v/>
      </c>
      <c r="J238" s="92" t="str">
        <f>IFERROR(VLOOKUP(D238,DB!A:G,7,0),"")</f>
        <v/>
      </c>
      <c r="K238" s="92"/>
      <c r="L238" s="92" t="str">
        <f>IFERROR(VLOOKUP(D238,DB!A:I,9,0),"")</f>
        <v/>
      </c>
    </row>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3" ht="15"/>
    <row r="504" ht="15"/>
    <row r="505" ht="15"/>
    <row r="506" ht="15"/>
    <row r="508" ht="15"/>
    <row r="509" ht="15"/>
    <row r="510" ht="15"/>
    <row r="511" ht="15"/>
    <row r="512" ht="15"/>
    <row r="513" ht="15"/>
    <row r="515" ht="15"/>
    <row r="516" ht="15"/>
    <row r="517" ht="15"/>
    <row r="518" ht="15"/>
    <row r="519" ht="15"/>
    <row r="520" ht="15"/>
    <row r="521" ht="15"/>
    <row r="522"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7" ht="15"/>
    <row r="558" ht="15"/>
    <row r="559" ht="15"/>
    <row r="560" ht="15"/>
    <row r="561" ht="15"/>
    <row r="562" ht="15"/>
    <row r="563" ht="15"/>
    <row r="564" ht="15"/>
    <row r="565" ht="15"/>
    <row r="566" ht="15"/>
    <row r="568" ht="15"/>
    <row r="569" ht="15"/>
    <row r="570" ht="15"/>
    <row r="573" ht="15"/>
    <row r="574" ht="15"/>
    <row r="575" ht="15"/>
    <row r="576"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7" ht="15"/>
    <row r="898" ht="15"/>
    <row r="908" ht="15"/>
    <row r="913" ht="15"/>
    <row r="924" ht="15"/>
    <row r="925" ht="15"/>
    <row r="932" ht="15"/>
    <row r="933" ht="15"/>
    <row r="937" ht="15"/>
    <row r="938" ht="15"/>
    <row r="939" ht="15"/>
    <row r="946" ht="15"/>
    <row r="947" ht="15"/>
    <row r="948" ht="15"/>
    <row r="949" ht="15"/>
    <row r="951" ht="15"/>
    <row r="952" ht="15"/>
    <row r="953" ht="15"/>
    <row r="956" ht="15"/>
    <row r="957" ht="15"/>
    <row r="958" ht="15"/>
    <row r="959" ht="15"/>
    <row r="961" ht="15"/>
    <row r="962" ht="15"/>
    <row r="963" ht="15"/>
    <row r="964" ht="15"/>
    <row r="965" ht="15"/>
    <row r="966" ht="15"/>
    <row r="968" ht="15"/>
    <row r="969" ht="15"/>
    <row r="971" ht="15"/>
    <row r="972" ht="15"/>
    <row r="974" ht="15"/>
    <row r="975" ht="15"/>
    <row r="976" ht="15"/>
    <row r="978" ht="15"/>
    <row r="979" ht="15"/>
    <row r="980" ht="15"/>
    <row r="981" ht="15"/>
    <row r="982" ht="15"/>
    <row r="986" ht="15"/>
    <row r="987" ht="15"/>
    <row r="988" ht="15"/>
    <row r="989" ht="15"/>
    <row r="992" ht="15"/>
    <row r="993" ht="15"/>
    <row r="996" ht="15"/>
    <row r="1037" ht="15"/>
    <row r="1038" ht="15"/>
    <row r="1041" ht="15"/>
    <row r="1042" ht="15"/>
    <row r="1049" ht="15"/>
    <row r="1050" ht="15"/>
    <row r="1053" ht="15"/>
    <row r="1055" ht="15"/>
    <row r="1057" ht="15"/>
    <row r="1058" ht="15"/>
    <row r="1059" ht="15"/>
    <row r="1062" ht="15"/>
    <row r="1063" ht="15"/>
    <row r="1065" ht="15"/>
    <row r="1068" ht="15"/>
    <row r="1069" ht="15"/>
    <row r="1071" ht="15"/>
    <row r="1072" ht="15"/>
    <row r="1073" ht="15"/>
    <row r="1074" ht="15"/>
    <row r="1075" ht="15"/>
    <row r="1078" ht="15"/>
    <row r="1079" ht="15"/>
    <row r="1080" ht="15"/>
    <row r="1081" ht="15"/>
    <row r="1082" ht="15"/>
    <row r="1083" ht="15"/>
    <row r="1085" ht="15"/>
    <row r="1087" ht="15"/>
    <row r="1089" ht="15"/>
    <row r="1090" ht="15"/>
    <row r="1091" ht="15"/>
    <row r="1093" ht="15"/>
    <row r="1094" ht="15"/>
    <row r="1095" ht="15"/>
    <row r="1096" ht="15"/>
    <row r="1097" ht="15"/>
    <row r="1098" ht="15"/>
    <row r="1099" ht="15"/>
    <row r="1101" ht="15"/>
    <row r="1102" ht="15"/>
    <row r="1103" ht="15"/>
    <row r="1108" ht="15"/>
    <row r="1109" ht="15"/>
    <row r="1113" ht="15"/>
    <row r="1114" ht="15"/>
    <row r="1115" ht="15"/>
    <row r="1118" ht="15"/>
    <row r="1120" ht="15"/>
    <row r="1124" ht="15"/>
    <row r="1128" ht="15"/>
    <row r="1134" ht="15"/>
    <row r="1135" ht="15"/>
    <row r="1137" ht="15"/>
    <row r="1138" ht="15"/>
    <row r="1140" ht="15"/>
    <row r="1143" ht="15"/>
    <row r="1144" ht="15"/>
    <row r="1146" ht="15"/>
    <row r="1148" ht="15"/>
    <row r="1150" ht="15"/>
    <row r="1152" ht="15"/>
    <row r="1153" ht="15"/>
    <row r="1154" ht="15"/>
    <row r="1156" ht="15"/>
    <row r="1157" ht="15"/>
    <row r="1158" ht="15"/>
    <row r="1159" ht="15"/>
    <row r="1162" ht="15"/>
    <row r="1336" ht="15"/>
    <row r="1337" ht="15"/>
    <row r="1347" ht="15"/>
    <row r="1348" ht="15"/>
    <row r="1349" ht="15"/>
    <row r="1355" ht="15"/>
    <row r="1356" ht="15"/>
    <row r="1357" ht="15"/>
    <row r="1358" ht="15"/>
    <row r="1360" ht="15"/>
    <row r="1363" ht="15"/>
    <row r="1364" ht="15"/>
    <row r="1365" ht="15"/>
    <row r="1366" ht="15"/>
    <row r="1368" ht="15"/>
    <row r="1369" ht="15"/>
    <row r="1371" ht="15"/>
    <row r="1372" ht="15"/>
    <row r="1373" ht="15"/>
    <row r="1374" ht="15"/>
    <row r="1376" ht="15"/>
    <row r="1377" ht="15"/>
    <row r="1378" ht="15"/>
    <row r="1381" ht="15"/>
    <row r="1382" ht="15"/>
    <row r="1385" ht="15"/>
    <row r="1386" ht="15"/>
    <row r="1387" ht="15"/>
    <row r="1388" ht="15"/>
    <row r="1389" ht="15"/>
    <row r="1390" ht="15"/>
    <row r="1391" ht="15"/>
    <row r="1392" ht="15"/>
    <row r="1393" ht="15"/>
  </sheetData>
  <dataValidations count="2">
    <dataValidation allowBlank="1" showInputMessage="1" showErrorMessage="1" sqref="E1" xr:uid="{920C6338-E771-4DAE-8C89-92A9093EA4DE}"/>
    <dataValidation type="list" allowBlank="1" showInputMessage="1" showErrorMessage="1" sqref="E2:E2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0"/>
  <sheetViews>
    <sheetView tabSelected="1" workbookViewId="0">
      <selection activeCell="A5" sqref="A5:XFD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39067</v>
      </c>
      <c r="B2" s="75" t="s">
        <v>5398</v>
      </c>
      <c r="C2" s="75">
        <v>1</v>
      </c>
      <c r="D2" s="75" t="s">
        <v>32861</v>
      </c>
      <c r="E2" s="100" t="s">
        <v>39068</v>
      </c>
      <c r="F2" s="88">
        <v>45929.14371527778</v>
      </c>
      <c r="G2" s="89">
        <f ca="1">IFERROR(NOW()-F2,"-")</f>
        <v>2.5382355324036325</v>
      </c>
      <c r="H2" s="102">
        <v>45929.455266203702</v>
      </c>
      <c r="I2" s="75" t="str">
        <f>IFERROR(VLOOKUP(D2,DB!A:F,6,0),"")</f>
        <v>SCECO</v>
      </c>
      <c r="J2" s="119" t="str">
        <f>IFERROR(VLOOKUP(D2,DB!A:G,7,0),"")</f>
        <v>In progress</v>
      </c>
      <c r="K2" s="101" t="s">
        <v>39069</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39070</v>
      </c>
      <c r="B3" s="75" t="s">
        <v>5398</v>
      </c>
      <c r="C3" s="75">
        <v>1</v>
      </c>
      <c r="D3" s="75" t="s">
        <v>34463</v>
      </c>
      <c r="E3" s="100" t="s">
        <v>39068</v>
      </c>
      <c r="F3" s="88">
        <v>45926.772847222222</v>
      </c>
      <c r="G3" s="89">
        <f ca="1">IFERROR(NOW()-F3,"-")</f>
        <v>4.909103587960999</v>
      </c>
      <c r="H3" s="102">
        <v>45927.449074074073</v>
      </c>
      <c r="I3" s="75" t="str">
        <f>IFERROR(VLOOKUP(D3,DB!A:F,6,0),"")</f>
        <v>SCECO</v>
      </c>
      <c r="J3" s="119" t="str">
        <f>IFERROR(VLOOKUP(D3,DB!A:G,7,0),"")</f>
        <v>Weak</v>
      </c>
      <c r="K3" s="101" t="s">
        <v>39069</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39071</v>
      </c>
      <c r="B4" s="75" t="s">
        <v>5398</v>
      </c>
      <c r="C4" s="75">
        <v>1</v>
      </c>
      <c r="D4" s="75" t="s">
        <v>33408</v>
      </c>
      <c r="E4" s="100" t="s">
        <v>39068</v>
      </c>
      <c r="F4" s="88">
        <v>45927.117546296293</v>
      </c>
      <c r="G4" s="89">
        <f ca="1">IFERROR(NOW()-F4,"-")</f>
        <v>4.5644045138906222</v>
      </c>
      <c r="H4" s="102">
        <v>45926.848171296297</v>
      </c>
      <c r="I4" s="75" t="str">
        <f>IFERROR(VLOOKUP(D4,DB!A:F,6,0),"")</f>
        <v>SCECO</v>
      </c>
      <c r="J4" s="119" t="str">
        <f>IFERROR(VLOOKUP(D4,DB!A:G,7,0),"")</f>
        <v>Dead</v>
      </c>
      <c r="K4" s="101" t="s">
        <v>39069</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39072</v>
      </c>
      <c r="B5" s="140" t="str">
        <f>IFERROR(VLOOKUP(D5,DB!A:K,11,0),"")</f>
        <v>R6</v>
      </c>
      <c r="C5" s="140">
        <v>2</v>
      </c>
      <c r="D5" s="140" t="s">
        <v>31933</v>
      </c>
      <c r="E5" s="140" t="s">
        <v>38964</v>
      </c>
      <c r="F5" s="141">
        <v>45931.641597222224</v>
      </c>
      <c r="G5" s="142">
        <f ca="1">IFERROR(NOW()-F5,"-")</f>
        <v>4.0353240736294538E-2</v>
      </c>
      <c r="H5" s="141">
        <v>45931.659317129626</v>
      </c>
      <c r="I5" s="140" t="str">
        <f>IFERROR(VLOOKUP(D5,DB!A:F,6,0),"")</f>
        <v>SCECO</v>
      </c>
      <c r="J5" s="140" t="str">
        <f>IFERROR(VLOOKUP(D5,DB!A:G,7,0),"")</f>
        <v>Dead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45931.68195046296</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45931.68195046296</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45931.68195046296</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45931.681950810183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45931.681950810183</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21"/>
      <c r="B11" s="120" t="str">
        <f>IFERROR(VLOOKUP(D11,DB!A:K,11,0),"")</f>
        <v/>
      </c>
      <c r="C11" s="122"/>
      <c r="D11" s="100"/>
      <c r="E11" s="100"/>
      <c r="F11" s="124"/>
      <c r="G11" s="89">
        <f ca="1">IFERROR(NOW()-F11,"-")</f>
        <v>45931.681950810183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45931.681950810183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45931.681950810183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45931.681950810183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45931.681950810183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45931.681950810183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45931.681950810183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45931.681950810183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45931.681950810183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45931.681950810183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45931.681950810183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45931.681950810183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45931.681950810183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45931.681950810183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45931.681950810183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45931.681950810183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45931.681950810183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45931.681950810183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45931.681950810183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45931.681950810183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45931.681950810183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45931.681950810183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45931.681950810183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45931.681950810183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45931.681950810183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45931.681950810183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45931.681950810183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45931.681950810183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45931.681950810183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45931.681950810183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45931.681950810183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45931.681950810183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45931.681950810183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45931.681950810183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45931.681950810183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45931.681950810183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45931.681950810183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45931.681950810183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45931.681950810183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45931.681950810183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45931.681950810183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45931.681950810183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45931.681950810183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45931.681950810183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45931.681950810183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45931.681950810183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45931.681950810183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45931.681950810183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45931.681950810183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45931.681950810183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45931.681950810183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45931.681950810183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45931.681950810183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45931.681950810183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45931.681950810183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45931.681950810183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45931.681950810183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45931.681950810183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45931.681950810183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45931.681950810183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45931.681950810183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45931.681950810183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45931.681950810183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45931.681950810183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45931.681950810183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45931.681950810183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45931.681950810183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45931.681950810183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45931.681950810183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45931.681950810183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45931.681950810183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45931.681950810183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45931.681950810183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45931.681950810183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45931.681950810183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45931.681950810183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45931.681950810183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45931.681950810183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45931.681950810183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45931.681950810183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45931.681950810183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45931.681950810183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45931.681950810183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45931.681950810183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45931.681950810183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45931.681950810183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45931.681950810183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45931.681950810183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45931.681950810183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45931.681950810183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45931.681950810183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45931.681950810183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45931.681950810183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45931.681950810183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45931.681950810183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45931.681950810183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45931.681950810183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45931.681950810183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45931.681950810183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45931.681950810183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45931.681950810183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45931.681950810183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45931.681950810183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45931.681950810183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45931.681950810183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45931.681950810183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45931.681950810183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45931.681950810183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45931.681950810183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45931.681950810183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45931.681950810183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45931.681950810183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45931.681950810183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45931.681950810183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45931.681950810183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45931.681950810183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45931.681950810183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45931.681950810183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45931.681950810183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45931.681950810183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45931.681950810183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45931.681950810183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45931.681950810183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45931.681950810183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45931.681950810183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45931.681950810183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45931.681950810183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45931.681950810183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45931.681950810183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45931.681950810183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45931.681950810183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45931.681950810183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45931.681950810183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45931.681950810183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45931.681950810183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45931.681950810183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45931.681950810183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45931.681950810183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45931.681950810183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45931.681950810183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45931.681950810183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45931.681950810183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45931.681950810183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45931.681950810183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45931.681950810183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45931.681950810183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45931.681950810183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45931.681950810183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45931.681950810183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45931.681950810183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45931.681950810183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45931.681950810183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45931.681950810183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45931.681950810183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45931.681950810183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45931.681950810183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45931.681950810183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45931.681950810183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45931.681950810183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45931.681950810183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45931.681950810183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45931.681950810183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45931.681950810183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45931.681950810183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45931.681950810183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45931.681950810183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45931.681950810183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45931.681950810183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45931.681950810183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45931.681950810183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45931.681950810183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45931.681950810183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45931.681950810183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45931.681950810183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45931.681950810183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45931.681950810183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45931.681950810183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45931.681950810183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45931.681950810183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45931.681950810183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45931.681950810183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45931.681950810183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45931.681950810183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45931.681950810183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45931.681950810183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45931.681950810183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45931.681950810183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45931.681950810183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45931.681950810183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45931.681950810183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45931.681950810183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45931.681950810183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45931.681950810183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45931.681950810183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45931.681950810183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45931.681950810183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45931.681950810183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45931.681950810183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45931.681950810183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45931.681950810183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45931.681950810183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45931.681950810183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45931.681950810183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45931.681950810183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45931.681950810183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45931.681950810183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45931.681950810183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45931.681950810183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45931.681950810183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45931.681950810183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45931.681950810183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45931.681950810183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45931.681950810183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45931.681950810183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45931.681950810183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45931.681950810183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45931.681950810183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45931.681950810183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45931.681950810183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45931.681950810183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45931.681950810183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45931.681950810183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45931.681950810183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45931.681950810183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45931.681950810183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45931.681950810183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45931.681950810183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45931.681950810183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45931.681950810183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45931.681950810183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45931.681950810183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45931.681950810183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45931.681950810183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45931.681950810183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45931.681950810183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45931.681950810183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45931.681950810183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45931.681950810183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45931.681950810183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45931.681950810183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45931.681950810183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45931.681950810183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45931.681950810183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45931.681950810183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45931.681950810183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45931.681950810183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45931.681950810183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45931.681950810183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45931.681950810183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45931.681950810183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45931.681950810183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45931.681950810183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45931.681950810183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45931.681950810183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45931.681950810183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45931.681950810183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45931.681950810183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45931.681950810183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45931.681950810183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45931.681950810183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45931.681950810183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45931.681950810183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45931.681950810183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45931.681950810183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45931.681950810183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45931.681950810183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45931.681950810183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45931.681950810183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45931.681950810183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45931.681950810183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45931.681950810183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45931.681950810183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45931.681950810183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45931.681950810183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45931.681950810183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45931.681950810183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45931.681950810183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45931.681950810183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45931.681950810183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45931.681950810183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45931.681950810183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45931.681950810183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45931.681950810183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45931.681950810183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45931.681950810183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45931.681950810183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45931.681950810183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45931.681950810183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45931.681950810183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45931.681950810183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45931.681950810183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45931.681950810183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45931.681950810183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45931.681950810183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45931.681950810183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45931.681950810183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45931.681950810183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45931.681950810183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45931.681950810183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45931.681950810183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45931.681950810183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45931.681950810183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45931.681950810183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45931.681950810183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45931.681950810183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45931.681950810183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45931.681950810183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45931.681950810183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45931.681950810183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45931.681950810183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45931.681950810183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45931.681950810183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45931.681950810183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45931.681950810183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45931.681950810183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45931.681950810183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45931.681950810183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45931.681950810183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45931.681950810183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45931.681950810183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45931.681950810183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45931.681950810183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45931.681950810183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45931.681950810183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45931.681950810183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45931.681950810183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45931.681950810183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45931.681950810183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45931.681950810183</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45931.681950810183</v>
      </c>
      <c r="H340" s="124"/>
      <c r="I340" s="120" t="str">
        <f>IFERROR(VLOOKUP(D340,DB!A:F,6,0),"")</f>
        <v/>
      </c>
      <c r="J340" s="119" t="str">
        <f>IFERROR(VLOOKUP(D340,DB!A:G,7,0),"")</f>
        <v/>
      </c>
      <c r="K340" s="125"/>
      <c r="L340" s="126" t="str">
        <f>IFERROR(VLOOKUP(D340,DB!A:I,9,0),"")</f>
        <v/>
      </c>
    </row>
  </sheetData>
  <dataValidations count="2">
    <dataValidation allowBlank="1" showInputMessage="1" showErrorMessage="1" sqref="E1" xr:uid="{380493DB-286A-4683-AF55-C78F04945A49}"/>
    <dataValidation type="list" allowBlank="1" showInputMessage="1" showErrorMessage="1" sqref="D11:D19 E5:E3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2025-10-01T13:22:20Z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